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3070" windowHeight="9600" tabRatio="894" activeTab="4"/>
  </bookViews>
  <sheets>
    <sheet name="протокол от 27.03.2025 № 4" sheetId="1" r:id="rId1"/>
    <sheet name="протокол от 08.04.2025 № 5" sheetId="3" r:id="rId2"/>
    <sheet name="протокол от 29.09.2025 №11" sheetId="4" r:id="rId3"/>
    <sheet name="протокол от 29.10.2025 №12" sheetId="7" r:id="rId4"/>
    <sheet name="протокол от 15.01.2026 № 1" sheetId="6" r:id="rId5"/>
  </sheets>
  <definedNames>
    <definedName name="_xlnm.Print_Titles" localSheetId="1">'протокол от 08.04.2025 № 5'!$4:$5</definedName>
    <definedName name="_xlnm.Print_Titles" localSheetId="4">'протокол от 15.01.2026 № 1'!$4:$5</definedName>
    <definedName name="_xlnm.Print_Titles" localSheetId="0">'протокол от 27.03.2025 № 4'!$4:$5</definedName>
    <definedName name="_xlnm.Print_Titles" localSheetId="2">'протокол от 29.09.2025 №11'!$4:$5</definedName>
    <definedName name="_xlnm.Print_Titles" localSheetId="3">'протокол от 29.10.2025 №12'!$4:$5</definedName>
    <definedName name="_xlnm.Print_Area" localSheetId="1">'протокол от 08.04.2025 № 5'!$A$1:$H$11</definedName>
    <definedName name="_xlnm.Print_Area" localSheetId="4">'протокол от 15.01.2026 № 1'!$A$1:$H$13</definedName>
    <definedName name="_xlnm.Print_Area" localSheetId="0">'протокол от 27.03.2025 № 4'!$A$1:$H$11</definedName>
    <definedName name="_xlnm.Print_Area" localSheetId="2">'протокол от 29.09.2025 №11'!$A$1:$H$12</definedName>
    <definedName name="_xlnm.Print_Area" localSheetId="3">'протокол от 29.10.2025 №12'!$A$1:$H$13</definedName>
  </definedNames>
  <calcPr calcId="145621"/>
</workbook>
</file>

<file path=xl/calcChain.xml><?xml version="1.0" encoding="utf-8"?>
<calcChain xmlns="http://schemas.openxmlformats.org/spreadsheetml/2006/main">
  <c r="H13" i="7" l="1"/>
  <c r="G13" i="7"/>
  <c r="E13" i="7"/>
  <c r="F13" i="7" l="1"/>
  <c r="H13" i="6"/>
  <c r="G13" i="6"/>
  <c r="E13" i="6"/>
  <c r="C12" i="6"/>
  <c r="B12" i="6" s="1"/>
  <c r="C11" i="6"/>
  <c r="B11" i="6"/>
  <c r="F10" i="6"/>
  <c r="D10" i="6"/>
  <c r="C10" i="6"/>
  <c r="F9" i="6"/>
  <c r="C9" i="6"/>
  <c r="F8" i="6"/>
  <c r="C8" i="6"/>
  <c r="B8" i="6" s="1"/>
  <c r="F7" i="6"/>
  <c r="D7" i="6"/>
  <c r="F6" i="6"/>
  <c r="D6" i="6"/>
  <c r="C6" i="6"/>
  <c r="B6" i="6" s="1"/>
  <c r="B10" i="6" l="1"/>
  <c r="D13" i="6"/>
  <c r="B9" i="6"/>
  <c r="F13" i="6"/>
  <c r="C7" i="6"/>
  <c r="B7" i="6" s="1"/>
  <c r="C13" i="6"/>
  <c r="B13" i="6" l="1"/>
</calcChain>
</file>

<file path=xl/sharedStrings.xml><?xml version="1.0" encoding="utf-8"?>
<sst xmlns="http://schemas.openxmlformats.org/spreadsheetml/2006/main" count="96" uniqueCount="22">
  <si>
    <t xml:space="preserve">Амбулаторно-поликлиническая помощь по Центрам Здоровья (планируется в посещениях) на 2025 год. </t>
  </si>
  <si>
    <t>(Предложения МЗ СО на Комиссию)</t>
  </si>
  <si>
    <t xml:space="preserve">Амбулаторно-поликлиническая помощь с профилактической и иными целями </t>
  </si>
  <si>
    <t>Всего</t>
  </si>
  <si>
    <t>законченный случай комплексного обследования</t>
  </si>
  <si>
    <t>в том числе:</t>
  </si>
  <si>
    <t>динамическое наблюде-ние</t>
  </si>
  <si>
    <t>взрослому населению</t>
  </si>
  <si>
    <t>детскому населению</t>
  </si>
  <si>
    <t>ГУЗ СО "Балашовская районная больница"</t>
  </si>
  <si>
    <t>ГУЗ СО "Вольская районная больница"</t>
  </si>
  <si>
    <t>ГУЗ "Саратовская городская межрайонная поликлиника №1"</t>
  </si>
  <si>
    <t>ГУЗ "Областной врачебно-физкультурный диспансер"</t>
  </si>
  <si>
    <t>ГУЗ "Саратовский областной центр общественного здоровья и медицинской профилактики"</t>
  </si>
  <si>
    <t>Итого объемы для жителей области в медицинских организациях Саратовской области</t>
  </si>
  <si>
    <t xml:space="preserve">   Амбулаторно-поликлиническая помощь по Центрам Здоровья с профилактическими целями (планируется в посещениях) на 2025 год. </t>
  </si>
  <si>
    <t xml:space="preserve">Амбулаторно-поликлиническая помощь с профилактическими  целями </t>
  </si>
  <si>
    <t>(предложения МЗ СО на Комиссию)</t>
  </si>
  <si>
    <t>ГУЗ «Саратовская городская поликлиника № 2»</t>
  </si>
  <si>
    <t>ГУЗ СО "Ершовская РБ"</t>
  </si>
  <si>
    <t xml:space="preserve">                    </t>
  </si>
  <si>
    <t xml:space="preserve">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</si>
</sst>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PT Astra Serif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sz val="14"/>
      <name val="PT Astra Serif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4" fillId="0" borderId="0" xfId="1" applyFill="1"/>
    <xf numFmtId="49" fontId="6" fillId="0" borderId="0" xfId="1" applyNumberFormat="1" applyFont="1" applyFill="1" applyAlignment="1">
      <alignment horizontal="left"/>
    </xf>
    <xf numFmtId="49" fontId="7" fillId="0" borderId="0" xfId="1" applyNumberFormat="1" applyFont="1" applyFill="1"/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vertical="center" wrapText="1"/>
    </xf>
    <xf numFmtId="3" fontId="9" fillId="0" borderId="6" xfId="0" applyNumberFormat="1" applyFont="1" applyFill="1" applyBorder="1" applyAlignment="1">
      <alignment horizontal="center" vertical="center"/>
    </xf>
    <xf numFmtId="0" fontId="11" fillId="0" borderId="7" xfId="2" applyNumberFormat="1" applyFont="1" applyFill="1" applyBorder="1" applyAlignment="1" applyProtection="1">
      <alignment vertical="center" wrapText="1"/>
    </xf>
    <xf numFmtId="0" fontId="12" fillId="0" borderId="0" xfId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/>
    <xf numFmtId="49" fontId="14" fillId="0" borderId="0" xfId="1" applyNumberFormat="1" applyFont="1" applyFill="1" applyAlignment="1">
      <alignment horizontal="left"/>
    </xf>
    <xf numFmtId="49" fontId="15" fillId="0" borderId="0" xfId="1" applyNumberFormat="1" applyFont="1" applyFill="1"/>
    <xf numFmtId="0" fontId="8" fillId="0" borderId="6" xfId="0" applyNumberFormat="1" applyFont="1" applyFill="1" applyBorder="1" applyAlignment="1" applyProtection="1">
      <alignment vertical="center" wrapText="1"/>
    </xf>
    <xf numFmtId="3" fontId="8" fillId="0" borderId="6" xfId="0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 applyProtection="1">
      <alignment vertical="center" wrapText="1"/>
    </xf>
    <xf numFmtId="0" fontId="3" fillId="0" borderId="0" xfId="3"/>
    <xf numFmtId="49" fontId="7" fillId="0" borderId="0" xfId="3" applyNumberFormat="1" applyFont="1"/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vertical="center" wrapText="1"/>
    </xf>
    <xf numFmtId="0" fontId="11" fillId="2" borderId="7" xfId="2" applyNumberFormat="1" applyFont="1" applyFill="1" applyBorder="1" applyAlignment="1" applyProtection="1">
      <alignment vertical="center" wrapText="1"/>
    </xf>
    <xf numFmtId="0" fontId="12" fillId="0" borderId="0" xfId="3" applyFont="1" applyBorder="1" applyAlignment="1">
      <alignment vertical="center" wrapText="1"/>
    </xf>
    <xf numFmtId="3" fontId="3" fillId="0" borderId="0" xfId="3" applyNumberFormat="1" applyFont="1" applyBorder="1" applyAlignment="1">
      <alignment horizontal="center" vertical="center"/>
    </xf>
    <xf numFmtId="49" fontId="7" fillId="0" borderId="0" xfId="4" applyNumberFormat="1" applyFont="1" applyFill="1"/>
    <xf numFmtId="0" fontId="9" fillId="0" borderId="7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Fill="1"/>
    <xf numFmtId="0" fontId="12" fillId="0" borderId="0" xfId="4" applyFont="1" applyFill="1" applyBorder="1" applyAlignment="1">
      <alignment vertical="center" wrapText="1"/>
    </xf>
    <xf numFmtId="3" fontId="2" fillId="0" borderId="0" xfId="4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0" xfId="5" applyNumberFormat="1" applyFont="1" applyFill="1" applyAlignment="1">
      <alignment horizontal="left"/>
    </xf>
    <xf numFmtId="0" fontId="1" fillId="0" borderId="0" xfId="5" applyFill="1"/>
    <xf numFmtId="49" fontId="7" fillId="0" borderId="0" xfId="5" applyNumberFormat="1" applyFont="1" applyFill="1"/>
    <xf numFmtId="0" fontId="12" fillId="0" borderId="0" xfId="5" applyFont="1" applyFill="1" applyBorder="1" applyAlignment="1">
      <alignment vertical="center" wrapText="1"/>
    </xf>
    <xf numFmtId="3" fontId="1" fillId="0" borderId="0" xfId="5" applyNumberFormat="1" applyFont="1" applyFill="1" applyBorder="1" applyAlignment="1">
      <alignment horizontal="center" vertical="center"/>
    </xf>
    <xf numFmtId="3" fontId="2" fillId="0" borderId="0" xfId="4" applyNumberFormat="1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8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Zeros="0" view="pageBreakPreview" zoomScale="70" zoomScaleNormal="75" zoomScaleSheetLayoutView="70" workbookViewId="0">
      <pane ySplit="5" topLeftCell="A6" activePane="bottomLeft" state="frozenSplit"/>
      <selection pane="bottomLeft" activeCell="C33" sqref="C33"/>
    </sheetView>
  </sheetViews>
  <sheetFormatPr defaultRowHeight="15" x14ac:dyDescent="0.25"/>
  <cols>
    <col min="1" max="1" width="43.28515625" style="1" customWidth="1"/>
    <col min="2" max="2" width="14.42578125" style="1" customWidth="1"/>
    <col min="3" max="3" width="18.28515625" style="1" customWidth="1"/>
    <col min="4" max="4" width="14.42578125" style="1" customWidth="1"/>
    <col min="5" max="5" width="14.28515625" style="1" customWidth="1"/>
    <col min="6" max="7" width="13.85546875" style="1" customWidth="1"/>
    <col min="8" max="8" width="13.28515625" style="1" customWidth="1"/>
    <col min="9" max="16384" width="9.140625" style="1"/>
  </cols>
  <sheetData>
    <row r="1" spans="1:10" ht="24.7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J1" s="2"/>
    </row>
    <row r="2" spans="1:10" ht="24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</row>
    <row r="3" spans="1:10" ht="3.75" customHeight="1" x14ac:dyDescent="0.25">
      <c r="A3" s="3"/>
      <c r="B3" s="3"/>
    </row>
    <row r="4" spans="1:10" ht="15.75" customHeight="1" x14ac:dyDescent="0.25">
      <c r="A4" s="38" t="s">
        <v>2</v>
      </c>
      <c r="B4" s="40" t="s">
        <v>3</v>
      </c>
      <c r="C4" s="40" t="s">
        <v>4</v>
      </c>
      <c r="D4" s="42" t="s">
        <v>5</v>
      </c>
      <c r="E4" s="43"/>
      <c r="F4" s="40" t="s">
        <v>6</v>
      </c>
      <c r="G4" s="42" t="s">
        <v>5</v>
      </c>
      <c r="H4" s="43"/>
    </row>
    <row r="5" spans="1:10" ht="80.25" customHeight="1" x14ac:dyDescent="0.25">
      <c r="A5" s="39"/>
      <c r="B5" s="41"/>
      <c r="C5" s="41"/>
      <c r="D5" s="4" t="s">
        <v>7</v>
      </c>
      <c r="E5" s="4" t="s">
        <v>8</v>
      </c>
      <c r="F5" s="41"/>
      <c r="G5" s="4" t="s">
        <v>7</v>
      </c>
      <c r="H5" s="4" t="s">
        <v>8</v>
      </c>
    </row>
    <row r="6" spans="1:10" ht="44.25" customHeight="1" x14ac:dyDescent="0.25">
      <c r="A6" s="5" t="s">
        <v>9</v>
      </c>
      <c r="B6" s="6">
        <v>8500</v>
      </c>
      <c r="C6" s="6">
        <v>8500</v>
      </c>
      <c r="D6" s="6">
        <v>8500</v>
      </c>
      <c r="E6" s="6"/>
      <c r="F6" s="6">
        <v>0</v>
      </c>
      <c r="G6" s="6"/>
      <c r="H6" s="6"/>
    </row>
    <row r="7" spans="1:10" ht="39.75" customHeight="1" x14ac:dyDescent="0.25">
      <c r="A7" s="5" t="s">
        <v>10</v>
      </c>
      <c r="B7" s="6">
        <v>8500</v>
      </c>
      <c r="C7" s="6">
        <v>8500</v>
      </c>
      <c r="D7" s="6">
        <v>8500</v>
      </c>
      <c r="E7" s="6"/>
      <c r="F7" s="6">
        <v>0</v>
      </c>
      <c r="G7" s="6"/>
      <c r="H7" s="6"/>
    </row>
    <row r="8" spans="1:10" ht="50.25" customHeight="1" x14ac:dyDescent="0.25">
      <c r="A8" s="5" t="s">
        <v>11</v>
      </c>
      <c r="B8" s="6">
        <v>8961</v>
      </c>
      <c r="C8" s="6">
        <v>8961</v>
      </c>
      <c r="D8" s="6">
        <v>8961</v>
      </c>
      <c r="E8" s="6">
        <v>0</v>
      </c>
      <c r="F8" s="6">
        <v>0</v>
      </c>
      <c r="G8" s="6"/>
      <c r="H8" s="6">
        <v>0</v>
      </c>
    </row>
    <row r="9" spans="1:10" ht="54.75" customHeight="1" x14ac:dyDescent="0.25">
      <c r="A9" s="5" t="s">
        <v>12</v>
      </c>
      <c r="B9" s="6">
        <v>15300</v>
      </c>
      <c r="C9" s="6">
        <v>15300</v>
      </c>
      <c r="D9" s="6">
        <v>6300</v>
      </c>
      <c r="E9" s="6">
        <v>9000</v>
      </c>
      <c r="F9" s="6">
        <v>0</v>
      </c>
      <c r="G9" s="6"/>
      <c r="H9" s="6">
        <v>0</v>
      </c>
    </row>
    <row r="10" spans="1:10" ht="70.5" customHeight="1" x14ac:dyDescent="0.25">
      <c r="A10" s="5" t="s">
        <v>13</v>
      </c>
      <c r="B10" s="6">
        <v>34000</v>
      </c>
      <c r="C10" s="6">
        <v>34000</v>
      </c>
      <c r="D10" s="6">
        <v>34000</v>
      </c>
      <c r="E10" s="6"/>
      <c r="F10" s="6">
        <v>0</v>
      </c>
      <c r="G10" s="6"/>
      <c r="H10" s="6"/>
    </row>
    <row r="11" spans="1:10" ht="84" customHeight="1" x14ac:dyDescent="0.25">
      <c r="A11" s="7" t="s">
        <v>14</v>
      </c>
      <c r="B11" s="6">
        <v>75261</v>
      </c>
      <c r="C11" s="6">
        <v>75261</v>
      </c>
      <c r="D11" s="6">
        <v>66261</v>
      </c>
      <c r="E11" s="6">
        <v>9000</v>
      </c>
      <c r="F11" s="6">
        <v>0</v>
      </c>
      <c r="G11" s="6">
        <v>0</v>
      </c>
      <c r="H11" s="6">
        <v>0</v>
      </c>
    </row>
    <row r="12" spans="1:10" ht="21" customHeight="1" x14ac:dyDescent="0.25">
      <c r="A12" s="8"/>
      <c r="B12" s="9"/>
      <c r="C12" s="9"/>
      <c r="D12" s="9"/>
      <c r="E12" s="9"/>
      <c r="F12" s="9"/>
      <c r="G12" s="9"/>
      <c r="H12" s="9"/>
    </row>
  </sheetData>
  <mergeCells count="8">
    <mergeCell ref="A1:H1"/>
    <mergeCell ref="A2:H2"/>
    <mergeCell ref="A4:A5"/>
    <mergeCell ref="B4:B5"/>
    <mergeCell ref="C4:C5"/>
    <mergeCell ref="D4:E4"/>
    <mergeCell ref="F4:F5"/>
    <mergeCell ref="G4:H4"/>
  </mergeCells>
  <pageMargins left="0" right="0" top="0.19685039370078741" bottom="0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Zeros="0" view="pageBreakPreview" zoomScale="70" zoomScaleNormal="75" zoomScaleSheetLayoutView="70" workbookViewId="0">
      <pane ySplit="5" topLeftCell="A6" activePane="bottomLeft" state="frozenSplit"/>
      <selection pane="bottomLeft" sqref="A1:H1"/>
    </sheetView>
  </sheetViews>
  <sheetFormatPr defaultRowHeight="15" x14ac:dyDescent="0.25"/>
  <cols>
    <col min="1" max="1" width="43.28515625" style="11" customWidth="1"/>
    <col min="2" max="2" width="14.42578125" style="11" customWidth="1"/>
    <col min="3" max="3" width="18.28515625" style="11" customWidth="1"/>
    <col min="4" max="4" width="14.42578125" style="11" customWidth="1"/>
    <col min="5" max="5" width="14.28515625" style="11" customWidth="1"/>
    <col min="6" max="7" width="13.85546875" style="11" customWidth="1"/>
    <col min="8" max="8" width="13.28515625" style="11" customWidth="1"/>
    <col min="9" max="16384" width="9.140625" style="11"/>
  </cols>
  <sheetData>
    <row r="1" spans="1:10" ht="45" customHeight="1" x14ac:dyDescent="0.25">
      <c r="A1" s="37" t="s">
        <v>15</v>
      </c>
      <c r="B1" s="37"/>
      <c r="C1" s="37"/>
      <c r="D1" s="37"/>
      <c r="E1" s="37"/>
      <c r="F1" s="37"/>
      <c r="G1" s="37"/>
      <c r="H1" s="37"/>
      <c r="J1" s="12"/>
    </row>
    <row r="2" spans="1:10" ht="24.75" customHeight="1" x14ac:dyDescent="0.25">
      <c r="A2" s="37" t="s">
        <v>17</v>
      </c>
      <c r="B2" s="37"/>
      <c r="C2" s="37"/>
      <c r="D2" s="37"/>
      <c r="E2" s="37"/>
      <c r="F2" s="37"/>
      <c r="G2" s="37"/>
      <c r="H2" s="37"/>
    </row>
    <row r="3" spans="1:10" ht="3.75" customHeight="1" x14ac:dyDescent="0.25">
      <c r="A3" s="13"/>
      <c r="B3" s="13"/>
    </row>
    <row r="4" spans="1:10" ht="15.75" customHeight="1" x14ac:dyDescent="0.25">
      <c r="A4" s="38" t="s">
        <v>16</v>
      </c>
      <c r="B4" s="40" t="s">
        <v>3</v>
      </c>
      <c r="C4" s="40" t="s">
        <v>4</v>
      </c>
      <c r="D4" s="42" t="s">
        <v>5</v>
      </c>
      <c r="E4" s="43"/>
      <c r="F4" s="40" t="s">
        <v>6</v>
      </c>
      <c r="G4" s="42" t="s">
        <v>5</v>
      </c>
      <c r="H4" s="43"/>
    </row>
    <row r="5" spans="1:10" ht="80.25" customHeight="1" x14ac:dyDescent="0.25">
      <c r="A5" s="39"/>
      <c r="B5" s="41"/>
      <c r="C5" s="41"/>
      <c r="D5" s="10" t="s">
        <v>7</v>
      </c>
      <c r="E5" s="10" t="s">
        <v>8</v>
      </c>
      <c r="F5" s="41"/>
      <c r="G5" s="10" t="s">
        <v>7</v>
      </c>
      <c r="H5" s="10" t="s">
        <v>8</v>
      </c>
    </row>
    <row r="6" spans="1:10" ht="44.25" customHeight="1" x14ac:dyDescent="0.25">
      <c r="A6" s="14" t="s">
        <v>9</v>
      </c>
      <c r="B6" s="15">
        <v>11400</v>
      </c>
      <c r="C6" s="15">
        <v>11400</v>
      </c>
      <c r="D6" s="15">
        <v>11400</v>
      </c>
      <c r="E6" s="15"/>
      <c r="F6" s="15">
        <v>0</v>
      </c>
      <c r="G6" s="15"/>
      <c r="H6" s="15"/>
    </row>
    <row r="7" spans="1:10" ht="39.75" customHeight="1" x14ac:dyDescent="0.25">
      <c r="A7" s="14" t="s">
        <v>10</v>
      </c>
      <c r="B7" s="15">
        <v>11500</v>
      </c>
      <c r="C7" s="15">
        <v>11500</v>
      </c>
      <c r="D7" s="15">
        <v>11500</v>
      </c>
      <c r="E7" s="15"/>
      <c r="F7" s="15">
        <v>0</v>
      </c>
      <c r="G7" s="15"/>
      <c r="H7" s="15"/>
    </row>
    <row r="8" spans="1:10" ht="50.25" customHeight="1" x14ac:dyDescent="0.25">
      <c r="A8" s="14" t="s">
        <v>11</v>
      </c>
      <c r="B8" s="15">
        <v>14961</v>
      </c>
      <c r="C8" s="15">
        <v>14961</v>
      </c>
      <c r="D8" s="15">
        <v>14961</v>
      </c>
      <c r="E8" s="15">
        <v>0</v>
      </c>
      <c r="F8" s="15">
        <v>0</v>
      </c>
      <c r="G8" s="15"/>
      <c r="H8" s="15">
        <v>0</v>
      </c>
    </row>
    <row r="9" spans="1:10" ht="54.75" customHeight="1" x14ac:dyDescent="0.25">
      <c r="A9" s="14" t="s">
        <v>12</v>
      </c>
      <c r="B9" s="15">
        <v>3400</v>
      </c>
      <c r="C9" s="15">
        <v>3400</v>
      </c>
      <c r="D9" s="15">
        <v>3400</v>
      </c>
      <c r="E9" s="15">
        <v>0</v>
      </c>
      <c r="F9" s="15">
        <v>0</v>
      </c>
      <c r="G9" s="15"/>
      <c r="H9" s="15">
        <v>0</v>
      </c>
    </row>
    <row r="10" spans="1:10" ht="70.5" customHeight="1" x14ac:dyDescent="0.25">
      <c r="A10" s="14" t="s">
        <v>13</v>
      </c>
      <c r="B10" s="15">
        <v>34000</v>
      </c>
      <c r="C10" s="15">
        <v>34000</v>
      </c>
      <c r="D10" s="15">
        <v>34000</v>
      </c>
      <c r="E10" s="15"/>
      <c r="F10" s="15">
        <v>0</v>
      </c>
      <c r="G10" s="15"/>
      <c r="H10" s="15"/>
    </row>
    <row r="11" spans="1:10" ht="84" customHeight="1" x14ac:dyDescent="0.25">
      <c r="A11" s="16" t="s">
        <v>14</v>
      </c>
      <c r="B11" s="15">
        <v>75261</v>
      </c>
      <c r="C11" s="15">
        <v>75261</v>
      </c>
      <c r="D11" s="15">
        <v>75261</v>
      </c>
      <c r="E11" s="15">
        <v>0</v>
      </c>
      <c r="F11" s="15">
        <v>0</v>
      </c>
      <c r="G11" s="15">
        <v>0</v>
      </c>
      <c r="H11" s="15">
        <v>0</v>
      </c>
    </row>
  </sheetData>
  <mergeCells count="8">
    <mergeCell ref="A1:H1"/>
    <mergeCell ref="A2:H2"/>
    <mergeCell ref="A4:A5"/>
    <mergeCell ref="B4:B5"/>
    <mergeCell ref="C4:C5"/>
    <mergeCell ref="D4:E4"/>
    <mergeCell ref="F4:F5"/>
    <mergeCell ref="G4:H4"/>
  </mergeCells>
  <pageMargins left="0" right="0" top="0.19685039370078741" bottom="0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Zeros="0" zoomScale="75" zoomScaleNormal="75" zoomScaleSheetLayoutView="70" workbookViewId="0">
      <pane ySplit="5" topLeftCell="A9" activePane="bottomLeft" state="frozenSplit"/>
      <selection pane="bottomLeft" activeCell="B12" sqref="B12"/>
    </sheetView>
  </sheetViews>
  <sheetFormatPr defaultRowHeight="15" x14ac:dyDescent="0.25"/>
  <cols>
    <col min="1" max="1" width="43.28515625" style="17" customWidth="1"/>
    <col min="2" max="2" width="14.42578125" style="17" customWidth="1"/>
    <col min="3" max="3" width="18.28515625" style="17" customWidth="1"/>
    <col min="4" max="4" width="14.42578125" style="17" customWidth="1"/>
    <col min="5" max="5" width="14.28515625" style="17" customWidth="1"/>
    <col min="6" max="7" width="13.85546875" style="17" customWidth="1"/>
    <col min="8" max="8" width="13.28515625" style="17" customWidth="1"/>
    <col min="9" max="16384" width="9.140625" style="17"/>
  </cols>
  <sheetData>
    <row r="1" spans="1:8" ht="45" customHeight="1" x14ac:dyDescent="0.25">
      <c r="A1" s="44" t="s">
        <v>15</v>
      </c>
      <c r="B1" s="44"/>
      <c r="C1" s="44"/>
      <c r="D1" s="44"/>
      <c r="E1" s="44"/>
      <c r="F1" s="44"/>
      <c r="G1" s="44"/>
      <c r="H1" s="44"/>
    </row>
    <row r="2" spans="1:8" ht="24.75" customHeight="1" x14ac:dyDescent="0.25">
      <c r="A2" s="44"/>
      <c r="B2" s="44"/>
      <c r="C2" s="44"/>
      <c r="D2" s="44"/>
      <c r="E2" s="44"/>
      <c r="F2" s="44"/>
      <c r="G2" s="44"/>
      <c r="H2" s="44"/>
    </row>
    <row r="3" spans="1:8" ht="3.75" customHeight="1" x14ac:dyDescent="0.25">
      <c r="A3" s="18"/>
      <c r="B3" s="18"/>
    </row>
    <row r="4" spans="1:8" ht="15.75" customHeight="1" x14ac:dyDescent="0.25">
      <c r="A4" s="45" t="s">
        <v>16</v>
      </c>
      <c r="B4" s="47" t="s">
        <v>3</v>
      </c>
      <c r="C4" s="47" t="s">
        <v>4</v>
      </c>
      <c r="D4" s="49" t="s">
        <v>5</v>
      </c>
      <c r="E4" s="50"/>
      <c r="F4" s="47" t="s">
        <v>6</v>
      </c>
      <c r="G4" s="49" t="s">
        <v>5</v>
      </c>
      <c r="H4" s="50"/>
    </row>
    <row r="5" spans="1:8" ht="80.25" customHeight="1" x14ac:dyDescent="0.25">
      <c r="A5" s="46"/>
      <c r="B5" s="48"/>
      <c r="C5" s="48"/>
      <c r="D5" s="19" t="s">
        <v>7</v>
      </c>
      <c r="E5" s="19" t="s">
        <v>8</v>
      </c>
      <c r="F5" s="48"/>
      <c r="G5" s="19" t="s">
        <v>7</v>
      </c>
      <c r="H5" s="19" t="s">
        <v>8</v>
      </c>
    </row>
    <row r="6" spans="1:8" ht="44.25" customHeight="1" x14ac:dyDescent="0.25">
      <c r="A6" s="20" t="s">
        <v>9</v>
      </c>
      <c r="B6" s="6">
        <v>11400</v>
      </c>
      <c r="C6" s="6">
        <v>11400</v>
      </c>
      <c r="D6" s="6">
        <v>11400</v>
      </c>
      <c r="E6" s="6"/>
      <c r="F6" s="6">
        <v>0</v>
      </c>
      <c r="G6" s="6"/>
      <c r="H6" s="6"/>
    </row>
    <row r="7" spans="1:8" ht="39.75" customHeight="1" x14ac:dyDescent="0.25">
      <c r="A7" s="20" t="s">
        <v>10</v>
      </c>
      <c r="B7" s="6">
        <v>9500</v>
      </c>
      <c r="C7" s="6">
        <v>9500</v>
      </c>
      <c r="D7" s="6">
        <v>9500</v>
      </c>
      <c r="E7" s="6"/>
      <c r="F7" s="6">
        <v>0</v>
      </c>
      <c r="G7" s="6"/>
      <c r="H7" s="6"/>
    </row>
    <row r="8" spans="1:8" ht="50.25" customHeight="1" x14ac:dyDescent="0.25">
      <c r="A8" s="20" t="s">
        <v>11</v>
      </c>
      <c r="B8" s="6">
        <v>14961</v>
      </c>
      <c r="C8" s="6">
        <v>14961</v>
      </c>
      <c r="D8" s="6">
        <v>14961</v>
      </c>
      <c r="E8" s="6">
        <v>0</v>
      </c>
      <c r="F8" s="6">
        <v>0</v>
      </c>
      <c r="G8" s="6"/>
      <c r="H8" s="6">
        <v>0</v>
      </c>
    </row>
    <row r="9" spans="1:8" ht="54.75" customHeight="1" x14ac:dyDescent="0.25">
      <c r="A9" s="20" t="s">
        <v>12</v>
      </c>
      <c r="B9" s="6">
        <v>3400</v>
      </c>
      <c r="C9" s="6">
        <v>3400</v>
      </c>
      <c r="D9" s="6">
        <v>3400</v>
      </c>
      <c r="E9" s="6">
        <v>0</v>
      </c>
      <c r="F9" s="6">
        <v>0</v>
      </c>
      <c r="G9" s="6"/>
      <c r="H9" s="6">
        <v>0</v>
      </c>
    </row>
    <row r="10" spans="1:8" ht="70.5" customHeight="1" x14ac:dyDescent="0.25">
      <c r="A10" s="20" t="s">
        <v>13</v>
      </c>
      <c r="B10" s="6">
        <v>34000</v>
      </c>
      <c r="C10" s="6">
        <v>34000</v>
      </c>
      <c r="D10" s="6">
        <v>34000</v>
      </c>
      <c r="E10" s="6"/>
      <c r="F10" s="6">
        <v>0</v>
      </c>
      <c r="G10" s="6"/>
      <c r="H10" s="6"/>
    </row>
    <row r="11" spans="1:8" ht="70.5" customHeight="1" x14ac:dyDescent="0.25">
      <c r="A11" s="20" t="s">
        <v>18</v>
      </c>
      <c r="B11" s="6">
        <v>2000</v>
      </c>
      <c r="C11" s="6">
        <v>2000</v>
      </c>
      <c r="D11" s="6">
        <v>2000</v>
      </c>
      <c r="E11" s="6"/>
      <c r="F11" s="6"/>
      <c r="G11" s="6"/>
      <c r="H11" s="6"/>
    </row>
    <row r="12" spans="1:8" ht="84" customHeight="1" x14ac:dyDescent="0.25">
      <c r="A12" s="21" t="s">
        <v>14</v>
      </c>
      <c r="B12" s="6">
        <v>75261</v>
      </c>
      <c r="C12" s="6">
        <v>75261</v>
      </c>
      <c r="D12" s="6">
        <v>75261</v>
      </c>
      <c r="E12" s="6">
        <v>0</v>
      </c>
      <c r="F12" s="6">
        <v>0</v>
      </c>
      <c r="G12" s="6">
        <v>0</v>
      </c>
      <c r="H12" s="6">
        <v>0</v>
      </c>
    </row>
    <row r="13" spans="1:8" ht="21" customHeight="1" x14ac:dyDescent="0.25">
      <c r="A13" s="22"/>
      <c r="B13" s="23"/>
      <c r="C13" s="23"/>
      <c r="D13" s="23"/>
      <c r="E13" s="23"/>
      <c r="F13" s="23"/>
      <c r="G13" s="23"/>
      <c r="H13" s="23"/>
    </row>
    <row r="14" spans="1:8" ht="21" customHeight="1" x14ac:dyDescent="0.25">
      <c r="A14" s="22"/>
      <c r="B14" s="23"/>
      <c r="C14" s="23"/>
      <c r="D14" s="23"/>
      <c r="E14" s="23"/>
      <c r="F14" s="23"/>
      <c r="G14" s="23"/>
      <c r="H14" s="23"/>
    </row>
  </sheetData>
  <mergeCells count="8">
    <mergeCell ref="A1:H1"/>
    <mergeCell ref="A2:H2"/>
    <mergeCell ref="A4:A5"/>
    <mergeCell ref="B4:B5"/>
    <mergeCell ref="C4:C5"/>
    <mergeCell ref="D4:E4"/>
    <mergeCell ref="F4:F5"/>
    <mergeCell ref="G4:H4"/>
  </mergeCells>
  <pageMargins left="0" right="0" top="0.19685039370078741" bottom="0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Zeros="0" zoomScale="75" zoomScaleNormal="75" zoomScaleSheetLayoutView="70" workbookViewId="0">
      <pane ySplit="5" topLeftCell="A6" activePane="bottomLeft" state="frozenSplit"/>
      <selection pane="bottomLeft" activeCell="B13" sqref="B13:D13"/>
    </sheetView>
  </sheetViews>
  <sheetFormatPr defaultRowHeight="15" x14ac:dyDescent="0.25"/>
  <cols>
    <col min="1" max="1" width="43.28515625" style="32" customWidth="1"/>
    <col min="2" max="2" width="14.42578125" style="32" customWidth="1"/>
    <col min="3" max="3" width="18.28515625" style="32" customWidth="1"/>
    <col min="4" max="4" width="14.42578125" style="32" customWidth="1"/>
    <col min="5" max="5" width="14.28515625" style="32" customWidth="1"/>
    <col min="6" max="7" width="13.85546875" style="32" customWidth="1"/>
    <col min="8" max="8" width="13.28515625" style="32" customWidth="1"/>
    <col min="9" max="16384" width="9.140625" style="32"/>
  </cols>
  <sheetData>
    <row r="1" spans="1:9" ht="45" customHeight="1" x14ac:dyDescent="0.25">
      <c r="A1" s="37" t="s">
        <v>15</v>
      </c>
      <c r="B1" s="37"/>
      <c r="C1" s="37"/>
      <c r="D1" s="37"/>
      <c r="E1" s="37"/>
      <c r="F1" s="37"/>
      <c r="G1" s="37"/>
      <c r="H1" s="37"/>
      <c r="I1" s="31"/>
    </row>
    <row r="2" spans="1:9" ht="24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</row>
    <row r="3" spans="1:9" ht="3.75" customHeight="1" x14ac:dyDescent="0.25">
      <c r="A3" s="33"/>
      <c r="B3" s="33"/>
    </row>
    <row r="4" spans="1:9" ht="15.75" customHeight="1" x14ac:dyDescent="0.25">
      <c r="A4" s="38" t="s">
        <v>16</v>
      </c>
      <c r="B4" s="40" t="s">
        <v>3</v>
      </c>
      <c r="C4" s="40" t="s">
        <v>4</v>
      </c>
      <c r="D4" s="42" t="s">
        <v>5</v>
      </c>
      <c r="E4" s="43"/>
      <c r="F4" s="40" t="s">
        <v>6</v>
      </c>
      <c r="G4" s="42" t="s">
        <v>5</v>
      </c>
      <c r="H4" s="43"/>
    </row>
    <row r="5" spans="1:9" ht="80.25" customHeight="1" x14ac:dyDescent="0.25">
      <c r="A5" s="39"/>
      <c r="B5" s="41"/>
      <c r="C5" s="41"/>
      <c r="D5" s="30" t="s">
        <v>7</v>
      </c>
      <c r="E5" s="30" t="s">
        <v>8</v>
      </c>
      <c r="F5" s="41"/>
      <c r="G5" s="30" t="s">
        <v>7</v>
      </c>
      <c r="H5" s="30" t="s">
        <v>8</v>
      </c>
    </row>
    <row r="6" spans="1:9" ht="44.25" customHeight="1" x14ac:dyDescent="0.25">
      <c r="A6" s="5" t="s">
        <v>9</v>
      </c>
      <c r="B6" s="6">
        <v>11400</v>
      </c>
      <c r="C6" s="6">
        <v>11400</v>
      </c>
      <c r="D6" s="6">
        <v>11400</v>
      </c>
      <c r="E6" s="6"/>
      <c r="F6" s="6">
        <v>0</v>
      </c>
      <c r="G6" s="6"/>
      <c r="H6" s="6"/>
    </row>
    <row r="7" spans="1:9" ht="39.75" customHeight="1" x14ac:dyDescent="0.25">
      <c r="A7" s="5" t="s">
        <v>10</v>
      </c>
      <c r="B7" s="6">
        <v>9000</v>
      </c>
      <c r="C7" s="6">
        <v>9000</v>
      </c>
      <c r="D7" s="6">
        <v>9000</v>
      </c>
      <c r="E7" s="6"/>
      <c r="F7" s="6">
        <v>0</v>
      </c>
      <c r="G7" s="6"/>
      <c r="H7" s="6"/>
    </row>
    <row r="8" spans="1:9" ht="50.25" customHeight="1" x14ac:dyDescent="0.25">
      <c r="A8" s="5" t="s">
        <v>11</v>
      </c>
      <c r="B8" s="6">
        <v>14961</v>
      </c>
      <c r="C8" s="6">
        <v>14961</v>
      </c>
      <c r="D8" s="6">
        <v>14961</v>
      </c>
      <c r="E8" s="6">
        <v>0</v>
      </c>
      <c r="F8" s="6">
        <v>0</v>
      </c>
      <c r="G8" s="6"/>
      <c r="H8" s="6">
        <v>0</v>
      </c>
    </row>
    <row r="9" spans="1:9" ht="54.75" customHeight="1" x14ac:dyDescent="0.25">
      <c r="A9" s="5" t="s">
        <v>12</v>
      </c>
      <c r="B9" s="6">
        <v>3400</v>
      </c>
      <c r="C9" s="6">
        <v>3400</v>
      </c>
      <c r="D9" s="6">
        <v>3400</v>
      </c>
      <c r="E9" s="6">
        <v>0</v>
      </c>
      <c r="F9" s="6">
        <v>0</v>
      </c>
      <c r="G9" s="6"/>
      <c r="H9" s="6">
        <v>0</v>
      </c>
    </row>
    <row r="10" spans="1:9" ht="70.5" customHeight="1" x14ac:dyDescent="0.25">
      <c r="A10" s="5" t="s">
        <v>13</v>
      </c>
      <c r="B10" s="6">
        <v>34000</v>
      </c>
      <c r="C10" s="6">
        <v>34000</v>
      </c>
      <c r="D10" s="6">
        <v>34000</v>
      </c>
      <c r="E10" s="6"/>
      <c r="F10" s="6">
        <v>0</v>
      </c>
      <c r="G10" s="6"/>
      <c r="H10" s="6"/>
    </row>
    <row r="11" spans="1:9" ht="70.5" customHeight="1" x14ac:dyDescent="0.25">
      <c r="A11" s="5" t="s">
        <v>18</v>
      </c>
      <c r="B11" s="6">
        <v>2000</v>
      </c>
      <c r="C11" s="6">
        <v>2000</v>
      </c>
      <c r="D11" s="6">
        <v>2000</v>
      </c>
      <c r="E11" s="6"/>
      <c r="F11" s="6"/>
      <c r="G11" s="6"/>
      <c r="H11" s="6"/>
    </row>
    <row r="12" spans="1:9" ht="70.5" customHeight="1" x14ac:dyDescent="0.25">
      <c r="A12" s="25" t="s">
        <v>19</v>
      </c>
      <c r="B12" s="6">
        <v>500</v>
      </c>
      <c r="C12" s="6">
        <v>500</v>
      </c>
      <c r="D12" s="6">
        <v>500</v>
      </c>
      <c r="E12" s="6"/>
      <c r="F12" s="6"/>
      <c r="G12" s="6"/>
      <c r="H12" s="6"/>
    </row>
    <row r="13" spans="1:9" ht="84" customHeight="1" x14ac:dyDescent="0.25">
      <c r="A13" s="7" t="s">
        <v>14</v>
      </c>
      <c r="B13" s="6">
        <v>75261</v>
      </c>
      <c r="C13" s="6">
        <v>75261</v>
      </c>
      <c r="D13" s="6">
        <v>75261</v>
      </c>
      <c r="E13" s="6">
        <f t="shared" ref="E13:H13" si="0">E6+E7+E8+E9+E10</f>
        <v>0</v>
      </c>
      <c r="F13" s="6">
        <f t="shared" si="0"/>
        <v>0</v>
      </c>
      <c r="G13" s="6">
        <f t="shared" si="0"/>
        <v>0</v>
      </c>
      <c r="H13" s="6">
        <f t="shared" si="0"/>
        <v>0</v>
      </c>
    </row>
    <row r="14" spans="1:9" ht="21" customHeight="1" x14ac:dyDescent="0.25">
      <c r="A14" s="34"/>
      <c r="B14" s="35"/>
      <c r="C14" s="35"/>
      <c r="D14" s="35"/>
      <c r="E14" s="35"/>
      <c r="F14" s="35"/>
      <c r="G14" s="35"/>
      <c r="H14" s="35"/>
    </row>
    <row r="15" spans="1:9" ht="21" customHeight="1" x14ac:dyDescent="0.25">
      <c r="A15" s="34"/>
      <c r="B15" s="35"/>
      <c r="C15" s="35"/>
      <c r="D15" s="35"/>
      <c r="E15" s="35"/>
      <c r="F15" s="35"/>
      <c r="G15" s="35"/>
      <c r="H15" s="35"/>
    </row>
  </sheetData>
  <mergeCells count="8">
    <mergeCell ref="A1:H1"/>
    <mergeCell ref="A2:H2"/>
    <mergeCell ref="A4:A5"/>
    <mergeCell ref="B4:B5"/>
    <mergeCell ref="C4:C5"/>
    <mergeCell ref="D4:E4"/>
    <mergeCell ref="F4:F5"/>
    <mergeCell ref="G4:H4"/>
  </mergeCells>
  <pageMargins left="0" right="0" top="0.19685039370078741" bottom="0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Zeros="0" tabSelected="1" zoomScale="75" zoomScaleNormal="75" zoomScaleSheetLayoutView="70" workbookViewId="0">
      <pane ySplit="5" topLeftCell="A6" activePane="bottomLeft" state="frozenSplit"/>
      <selection pane="bottomLeft" activeCell="E20" sqref="E20"/>
    </sheetView>
  </sheetViews>
  <sheetFormatPr defaultRowHeight="15" x14ac:dyDescent="0.25"/>
  <cols>
    <col min="1" max="1" width="43.28515625" style="27" customWidth="1"/>
    <col min="2" max="2" width="14.42578125" style="27" customWidth="1"/>
    <col min="3" max="3" width="18.28515625" style="27" customWidth="1"/>
    <col min="4" max="4" width="14.42578125" style="27" customWidth="1"/>
    <col min="5" max="5" width="14.28515625" style="27" customWidth="1"/>
    <col min="6" max="7" width="13.85546875" style="27" customWidth="1"/>
    <col min="8" max="8" width="13.28515625" style="27" customWidth="1"/>
    <col min="9" max="16384" width="9.140625" style="27"/>
  </cols>
  <sheetData>
    <row r="1" spans="1:10" ht="45" customHeight="1" x14ac:dyDescent="0.25">
      <c r="A1" s="37" t="s">
        <v>15</v>
      </c>
      <c r="B1" s="37"/>
      <c r="C1" s="37"/>
      <c r="D1" s="37"/>
      <c r="E1" s="37"/>
      <c r="F1" s="37"/>
      <c r="G1" s="37"/>
      <c r="H1" s="37"/>
    </row>
    <row r="2" spans="1:10" ht="24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</row>
    <row r="3" spans="1:10" ht="3.75" customHeight="1" x14ac:dyDescent="0.25">
      <c r="A3" s="24"/>
      <c r="B3" s="24"/>
    </row>
    <row r="4" spans="1:10" ht="15.75" customHeight="1" x14ac:dyDescent="0.25">
      <c r="A4" s="38" t="s">
        <v>16</v>
      </c>
      <c r="B4" s="40" t="s">
        <v>3</v>
      </c>
      <c r="C4" s="40" t="s">
        <v>4</v>
      </c>
      <c r="D4" s="42" t="s">
        <v>5</v>
      </c>
      <c r="E4" s="43"/>
      <c r="F4" s="40" t="s">
        <v>6</v>
      </c>
      <c r="G4" s="42" t="s">
        <v>5</v>
      </c>
      <c r="H4" s="43"/>
    </row>
    <row r="5" spans="1:10" ht="80.25" customHeight="1" x14ac:dyDescent="0.25">
      <c r="A5" s="39"/>
      <c r="B5" s="41"/>
      <c r="C5" s="41"/>
      <c r="D5" s="26" t="s">
        <v>7</v>
      </c>
      <c r="E5" s="26" t="s">
        <v>8</v>
      </c>
      <c r="F5" s="41"/>
      <c r="G5" s="26" t="s">
        <v>7</v>
      </c>
      <c r="H5" s="26" t="s">
        <v>8</v>
      </c>
    </row>
    <row r="6" spans="1:10" ht="44.25" customHeight="1" x14ac:dyDescent="0.25">
      <c r="A6" s="5" t="s">
        <v>9</v>
      </c>
      <c r="B6" s="6">
        <f t="shared" ref="B6:B12" si="0">C6+F6</f>
        <v>11391</v>
      </c>
      <c r="C6" s="6">
        <f t="shared" ref="C6:C12" si="1">D6+E6</f>
        <v>11391</v>
      </c>
      <c r="D6" s="6">
        <f>11400-9</f>
        <v>11391</v>
      </c>
      <c r="E6" s="6"/>
      <c r="F6" s="6">
        <f>G6+H6</f>
        <v>0</v>
      </c>
      <c r="G6" s="6"/>
      <c r="H6" s="6"/>
      <c r="J6" s="36"/>
    </row>
    <row r="7" spans="1:10" ht="39.75" customHeight="1" x14ac:dyDescent="0.25">
      <c r="A7" s="5" t="s">
        <v>10</v>
      </c>
      <c r="B7" s="6">
        <f t="shared" si="0"/>
        <v>8987</v>
      </c>
      <c r="C7" s="6">
        <f t="shared" si="1"/>
        <v>8987</v>
      </c>
      <c r="D7" s="6">
        <f>9500-500-13</f>
        <v>8987</v>
      </c>
      <c r="E7" s="6"/>
      <c r="F7" s="6">
        <f>G7+H7</f>
        <v>0</v>
      </c>
      <c r="G7" s="6"/>
      <c r="H7" s="6"/>
      <c r="J7" s="36"/>
    </row>
    <row r="8" spans="1:10" ht="50.25" customHeight="1" x14ac:dyDescent="0.25">
      <c r="A8" s="5" t="s">
        <v>11</v>
      </c>
      <c r="B8" s="6">
        <f t="shared" si="0"/>
        <v>14997</v>
      </c>
      <c r="C8" s="6">
        <f t="shared" si="1"/>
        <v>14997</v>
      </c>
      <c r="D8" s="6">
        <v>14997</v>
      </c>
      <c r="E8" s="6">
        <v>0</v>
      </c>
      <c r="F8" s="6">
        <f>G8+H8</f>
        <v>0</v>
      </c>
      <c r="G8" s="6"/>
      <c r="H8" s="6">
        <v>0</v>
      </c>
      <c r="J8" s="36"/>
    </row>
    <row r="9" spans="1:10" ht="54.75" customHeight="1" x14ac:dyDescent="0.25">
      <c r="A9" s="5" t="s">
        <v>12</v>
      </c>
      <c r="B9" s="6">
        <f t="shared" si="0"/>
        <v>3400</v>
      </c>
      <c r="C9" s="6">
        <f t="shared" si="1"/>
        <v>3400</v>
      </c>
      <c r="D9" s="6">
        <v>3400</v>
      </c>
      <c r="E9" s="6">
        <v>0</v>
      </c>
      <c r="F9" s="6">
        <f>G9+H9</f>
        <v>0</v>
      </c>
      <c r="G9" s="6"/>
      <c r="H9" s="6">
        <v>0</v>
      </c>
      <c r="J9" s="36"/>
    </row>
    <row r="10" spans="1:10" ht="70.5" customHeight="1" x14ac:dyDescent="0.25">
      <c r="A10" s="5" t="s">
        <v>13</v>
      </c>
      <c r="B10" s="6">
        <f t="shared" si="0"/>
        <v>33986</v>
      </c>
      <c r="C10" s="6">
        <f t="shared" si="1"/>
        <v>33986</v>
      </c>
      <c r="D10" s="6">
        <f>34000-14</f>
        <v>33986</v>
      </c>
      <c r="E10" s="6"/>
      <c r="F10" s="6">
        <f>G10+H10</f>
        <v>0</v>
      </c>
      <c r="G10" s="6"/>
      <c r="H10" s="6"/>
      <c r="J10" s="36"/>
    </row>
    <row r="11" spans="1:10" ht="70.5" customHeight="1" x14ac:dyDescent="0.25">
      <c r="A11" s="5" t="s">
        <v>18</v>
      </c>
      <c r="B11" s="6">
        <f t="shared" si="0"/>
        <v>2000</v>
      </c>
      <c r="C11" s="6">
        <f t="shared" si="1"/>
        <v>2000</v>
      </c>
      <c r="D11" s="6">
        <v>2000</v>
      </c>
      <c r="E11" s="6"/>
      <c r="F11" s="6"/>
      <c r="G11" s="6"/>
      <c r="H11" s="6"/>
      <c r="J11" s="36"/>
    </row>
    <row r="12" spans="1:10" ht="70.5" customHeight="1" x14ac:dyDescent="0.25">
      <c r="A12" s="25" t="s">
        <v>19</v>
      </c>
      <c r="B12" s="6">
        <f t="shared" si="0"/>
        <v>500</v>
      </c>
      <c r="C12" s="6">
        <f t="shared" si="1"/>
        <v>500</v>
      </c>
      <c r="D12" s="6">
        <v>500</v>
      </c>
      <c r="E12" s="6"/>
      <c r="F12" s="6"/>
      <c r="G12" s="6"/>
      <c r="H12" s="6"/>
      <c r="J12" s="36"/>
    </row>
    <row r="13" spans="1:10" ht="84" customHeight="1" x14ac:dyDescent="0.25">
      <c r="A13" s="7" t="s">
        <v>14</v>
      </c>
      <c r="B13" s="6">
        <f>B6+B7+B8+B9+B10+B11+B12</f>
        <v>75261</v>
      </c>
      <c r="C13" s="6">
        <f>C6+C7+C8+C9+C10+C11+C12</f>
        <v>75261</v>
      </c>
      <c r="D13" s="6">
        <f>D6+D7+D8+D9+D10+D11+D12</f>
        <v>75261</v>
      </c>
      <c r="E13" s="6">
        <f t="shared" ref="E13:H13" si="2">E6+E7+E8+E9+E10</f>
        <v>0</v>
      </c>
      <c r="F13" s="6">
        <f t="shared" si="2"/>
        <v>0</v>
      </c>
      <c r="G13" s="6">
        <f t="shared" si="2"/>
        <v>0</v>
      </c>
      <c r="H13" s="6">
        <f t="shared" si="2"/>
        <v>0</v>
      </c>
      <c r="J13" s="36"/>
    </row>
    <row r="14" spans="1:10" ht="21" customHeight="1" x14ac:dyDescent="0.25">
      <c r="A14" s="28"/>
      <c r="B14" s="29"/>
      <c r="C14" s="29"/>
      <c r="D14" s="29"/>
      <c r="E14" s="29"/>
      <c r="F14" s="29"/>
      <c r="G14" s="29"/>
      <c r="H14" s="29"/>
    </row>
    <row r="15" spans="1:10" ht="21" customHeight="1" x14ac:dyDescent="0.25">
      <c r="A15" s="28"/>
      <c r="B15" s="29"/>
      <c r="C15" s="29"/>
      <c r="D15" s="29"/>
      <c r="E15" s="29"/>
      <c r="F15" s="29"/>
      <c r="G15" s="29"/>
      <c r="H15" s="29"/>
    </row>
    <row r="21" spans="7:8" x14ac:dyDescent="0.25">
      <c r="G21" s="27" t="s">
        <v>20</v>
      </c>
    </row>
    <row r="24" spans="7:8" x14ac:dyDescent="0.25">
      <c r="H24" s="27" t="s">
        <v>21</v>
      </c>
    </row>
  </sheetData>
  <mergeCells count="8">
    <mergeCell ref="A1:H1"/>
    <mergeCell ref="A2:H2"/>
    <mergeCell ref="A4:A5"/>
    <mergeCell ref="B4:B5"/>
    <mergeCell ref="C4:C5"/>
    <mergeCell ref="D4:E4"/>
    <mergeCell ref="F4:F5"/>
    <mergeCell ref="G4:H4"/>
  </mergeCells>
  <pageMargins left="0" right="0" top="0.19685039370078741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протокол от 27.03.2025 № 4</vt:lpstr>
      <vt:lpstr>протокол от 08.04.2025 № 5</vt:lpstr>
      <vt:lpstr>протокол от 29.09.2025 №11</vt:lpstr>
      <vt:lpstr>протокол от 29.10.2025 №12</vt:lpstr>
      <vt:lpstr>протокол от 15.01.2026 № 1</vt:lpstr>
      <vt:lpstr>'протокол от 08.04.2025 № 5'!Заголовки_для_печати</vt:lpstr>
      <vt:lpstr>'протокол от 15.01.2026 № 1'!Заголовки_для_печати</vt:lpstr>
      <vt:lpstr>'протокол от 27.03.2025 № 4'!Заголовки_для_печати</vt:lpstr>
      <vt:lpstr>'протокол от 29.09.2025 №11'!Заголовки_для_печати</vt:lpstr>
      <vt:lpstr>'протокол от 29.10.2025 №12'!Заголовки_для_печати</vt:lpstr>
      <vt:lpstr>'протокол от 08.04.2025 № 5'!Область_печати</vt:lpstr>
      <vt:lpstr>'протокол от 15.01.2026 № 1'!Область_печати</vt:lpstr>
      <vt:lpstr>'протокол от 27.03.2025 № 4'!Область_печати</vt:lpstr>
      <vt:lpstr>'протокол от 29.09.2025 №11'!Область_печати</vt:lpstr>
      <vt:lpstr>'протокол от 29.10.2025 №12'!Область_печати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cp:lastPrinted>2025-04-10T08:09:29Z</cp:lastPrinted>
  <dcterms:created xsi:type="dcterms:W3CDTF">2025-03-31T11:17:08Z</dcterms:created>
  <dcterms:modified xsi:type="dcterms:W3CDTF">2026-04-09T12:05:12Z</dcterms:modified>
</cp:coreProperties>
</file>