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605" yWindow="-240" windowWidth="14655" windowHeight="12810" activeTab="1"/>
  </bookViews>
  <sheets>
    <sheet name="протокол от 29.12.2025 №17" sheetId="4" r:id="rId1"/>
    <sheet name="протокол от 29.12.2025№17расшир" sheetId="5" r:id="rId2"/>
  </sheets>
  <definedNames>
    <definedName name="_xlnm._FilterDatabase" localSheetId="0" hidden="1">'протокол от 29.12.2025 №17'!$A$4:$E$95</definedName>
    <definedName name="_xlnm._FilterDatabase" localSheetId="1" hidden="1">'протокол от 29.12.2025№17расшир'!$A$5:$O$265</definedName>
    <definedName name="_xlnm.Print_Area" localSheetId="0">'протокол от 29.12.2025 №17'!$B$1:$E$119</definedName>
  </definedNames>
  <calcPr calcId="145621"/>
</workbook>
</file>

<file path=xl/calcChain.xml><?xml version="1.0" encoding="utf-8"?>
<calcChain xmlns="http://schemas.openxmlformats.org/spreadsheetml/2006/main">
  <c r="N269" i="5" l="1"/>
  <c r="O269" i="5"/>
  <c r="N264" i="5" l="1"/>
  <c r="N257" i="5"/>
  <c r="N251" i="5"/>
  <c r="N232" i="5"/>
  <c r="N217" i="5"/>
  <c r="O198" i="5"/>
  <c r="O194" i="5"/>
  <c r="N189" i="5"/>
  <c r="N146" i="5"/>
  <c r="N180" i="5" s="1"/>
  <c r="N111" i="5"/>
  <c r="O106" i="5"/>
  <c r="O102" i="5"/>
  <c r="N101" i="5"/>
  <c r="N90" i="5"/>
  <c r="O68" i="5"/>
  <c r="O55" i="5"/>
  <c r="O54" i="5"/>
  <c r="O53" i="5"/>
  <c r="N53" i="5"/>
  <c r="N32" i="5"/>
  <c r="O111" i="5" l="1"/>
  <c r="N265" i="5"/>
  <c r="O217" i="5"/>
  <c r="O90" i="5"/>
  <c r="O265" i="5" l="1"/>
  <c r="E95" i="4" l="1"/>
  <c r="E101" i="4" l="1"/>
  <c r="E94" i="4"/>
  <c r="E89" i="4"/>
  <c r="E80" i="4"/>
  <c r="E74" i="4"/>
  <c r="E68" i="4"/>
  <c r="E63" i="4"/>
  <c r="E52" i="4"/>
  <c r="E50" i="4"/>
  <c r="E46" i="4"/>
  <c r="E43" i="4"/>
  <c r="E32" i="4"/>
  <c r="E20" i="4"/>
</calcChain>
</file>

<file path=xl/comments1.xml><?xml version="1.0" encoding="utf-8"?>
<comments xmlns="http://schemas.openxmlformats.org/spreadsheetml/2006/main">
  <authors>
    <author>Попова Анастасия Андреевна</author>
  </authors>
  <commentList>
    <comment ref="M183" authorId="0">
      <text>
        <r>
          <rPr>
            <b/>
            <sz val="9"/>
            <color indexed="81"/>
            <rFont val="Tahoma"/>
            <family val="2"/>
            <charset val="204"/>
          </rPr>
          <t>Попова Анастасия Андреевна:</t>
        </r>
        <r>
          <rPr>
            <sz val="9"/>
            <color indexed="81"/>
            <rFont val="Tahoma"/>
            <family val="2"/>
            <charset val="204"/>
          </rPr>
          <t xml:space="preserve">
В СПРАВОЧНИКЕ 019 МЕТОД С ДРУГИМ НАЗВАНИЕМ</t>
        </r>
      </text>
    </comment>
  </commentList>
</comments>
</file>

<file path=xl/sharedStrings.xml><?xml version="1.0" encoding="utf-8"?>
<sst xmlns="http://schemas.openxmlformats.org/spreadsheetml/2006/main" count="1159" uniqueCount="517">
  <si>
    <t>Профиль медицинской помощи</t>
  </si>
  <si>
    <t>№ группы ВМП</t>
  </si>
  <si>
    <t>Гастроэнтерология</t>
  </si>
  <si>
    <t>Нейрохирургия</t>
  </si>
  <si>
    <t>Онкология</t>
  </si>
  <si>
    <t>Ревматология</t>
  </si>
  <si>
    <t>Сердечно-сосудистая хирургия</t>
  </si>
  <si>
    <t>Урология</t>
  </si>
  <si>
    <t>Хирургия</t>
  </si>
  <si>
    <t>Эндокринология</t>
  </si>
  <si>
    <t>Неонатология</t>
  </si>
  <si>
    <t>Педиатрия</t>
  </si>
  <si>
    <t>Итого</t>
  </si>
  <si>
    <t>Дерматовенерология</t>
  </si>
  <si>
    <t>Травматология и ортопедия</t>
  </si>
  <si>
    <t>Офтальмология</t>
  </si>
  <si>
    <t>Оториноларингология</t>
  </si>
  <si>
    <t>Акушерство и гинекология</t>
  </si>
  <si>
    <t>Торакальная хирургия</t>
  </si>
  <si>
    <t>ИТОГО</t>
  </si>
  <si>
    <t xml:space="preserve">Эндокринология </t>
  </si>
  <si>
    <t>Трансплантация</t>
  </si>
  <si>
    <t>Круглосуточный стационар</t>
  </si>
  <si>
    <t>Наименование медицинской организации</t>
  </si>
  <si>
    <t>Объемы</t>
  </si>
  <si>
    <t>Государственное учреждение здравоохранения "Областная клиническая больница"</t>
  </si>
  <si>
    <t>Государственное учреждение здравоохранения "Областной клинический кардиологический диспансер"</t>
  </si>
  <si>
    <t>Государственное учреждение здравоохранения "САРАТОВСКАЯ ОБЛАСТНАЯ ДЕТСКАЯ КЛИНИЧЕСКАЯ БОЛЬНИЦА"</t>
  </si>
  <si>
    <t>Государственное учреждение здравоохранения "Клинический перинатальный центр Саратовской области"</t>
  </si>
  <si>
    <t>Государственное учреждение здравоохранения "Областной клинический онкологический диспансер"</t>
  </si>
  <si>
    <t>Государственное учреждение здравоохранения "Саратовский областной клинический кожно-венерологический диспансер"</t>
  </si>
  <si>
    <t>Государственное учреждение здравоохранения "Саратовская городская клиническая больница № 8"</t>
  </si>
  <si>
    <t>Государственное учреждение здравоохранения "Саратовская городская клиническая больница № 9"</t>
  </si>
  <si>
    <t>Государственное учреждение здравоохранения "Саратовская городская клиническая больница № 6 имени академика В.Н.Кошелева"</t>
  </si>
  <si>
    <t>Государственное автономное учреждение здравоохранения "Энгельсская городская клиническая больница № 2 имени А.Г. Кассиля"</t>
  </si>
  <si>
    <t>Государственное учреждение здравоохранения Саратовской области "Балаковская городская клиническая больница"</t>
  </si>
  <si>
    <t>Государственное автономное учреждение здравоохранения "Энгельсская городская клиническая больница № 1"</t>
  </si>
  <si>
    <t>Дневной стационар</t>
  </si>
  <si>
    <t xml:space="preserve">Плановые объемы высокотехнологичных видов медицинской помощи на 2026 год </t>
  </si>
  <si>
    <t>Перечень медицинских организаций</t>
  </si>
  <si>
    <t xml:space="preserve">№ группы </t>
  </si>
  <si>
    <t>код вида ВМП</t>
  </si>
  <si>
    <t>Наименование вида ВМП</t>
  </si>
  <si>
    <t>Коды по МКБ-10</t>
  </si>
  <si>
    <t>код модели пациента</t>
  </si>
  <si>
    <t>Модель пациента</t>
  </si>
  <si>
    <t>Вид лечения</t>
  </si>
  <si>
    <t>код метода ВМП</t>
  </si>
  <si>
    <t>Метод лечения</t>
  </si>
  <si>
    <t>всего</t>
  </si>
  <si>
    <t>в т.ч. дети</t>
  </si>
  <si>
    <t>Неинвазивное и малоинвазивное хирургическое органосохраняющее лечение миомы матки, аденомиоза (узловой формы) у женщин с применением реконструктивно-пластических операций, органосохраняющие операции при родоразрешении у женщин с миомой матки больших размеров, с истинным приращением плаценты, эмболизации маточных артерий и ультразвуковой абляции под ультразвуковым контролем и (или) контролем магнитно-резонансной томографии</t>
  </si>
  <si>
    <t>D25, N80.0</t>
  </si>
  <si>
    <t>множественная узловая форма аденомиоза, требующая хирургического лечения</t>
  </si>
  <si>
    <t>хирургическое лечение</t>
  </si>
  <si>
    <t xml:space="preserve">реконструктивно-пластические, органосохраняющие операции (миомэктомия с использованием комбинированного эндоскопического доступа)
</t>
  </si>
  <si>
    <t>Поликомпонентное лечение при язвенном колите и болезни Крона 3 и 4 степени активности, гормонозависимых и гормонорезистентных формах, тяжелой форме целиакии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</si>
  <si>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K50, K51, K90.0</t>
  </si>
  <si>
    <t>язвенный колит и болезнь Крона 3 и 4 степени активности, гормонозависимые и гормонорезистентные формы. Тяжелые формы целиакии</t>
  </si>
  <si>
    <t>терапевтическое лечение</t>
  </si>
  <si>
    <t>поликомпонентная терапия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</si>
  <si>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</si>
  <si>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C71.0, C71.1, C71.2, C71.3, C71.4, C79.3, D33.0, D43.0</t>
  </si>
  <si>
    <t>внутримозговые злокачественные новообразования (первичные и вторичные) и доброкачественные новообразования функционально значимых зон больших полушарий головного мозга</t>
  </si>
  <si>
    <t>удаление опухоли с применением двух и более методов лечения (интраоперационных технологий)</t>
  </si>
  <si>
    <t>Микрохирургические вмешательства при злокачественных (первичных и вторичных) и доброкачественных новообразованиях оболочек головного мозга с вовлечением синусов, серповидного отростка и намета мозжечка</t>
  </si>
  <si>
    <t>C70.0, C79.3, D32.0, D43.1, Q85</t>
  </si>
  <si>
    <t>злокачественные (первичные и вторичные) и доброкачественные новообразования оболочек головного мозга парасагиттальной локализации с вовлечением синусов, серповидного отростка и намета мозжечка, а также внутрижелудочковой локализации</t>
  </si>
  <si>
    <t>удаление опухоли с применением интраоперационной навигации</t>
  </si>
  <si>
    <t>Микрохирургические, эндоскопические вмешательства при глиомах зрительных нервов и хиазмы, краниофарингиомах, аденомах гипофиза, невриномах, в том числе внутричерепных новообразованиях при нейрофиброматозе I - II типов, врожденных (коллоидных, дермоидных, эпидермоидных) церебральных кистах, злокачественных и доброкачественных новообразований шишковидной железы (в том числе кистозных), туберозном склерозе, гамартозе</t>
  </si>
  <si>
    <t>C75.3, D35.2 - D35.4, D44.5, Q04.6</t>
  </si>
  <si>
    <t>аденомы гипофиза, краниофарингиомы, злокачественные и доброкачественные новообразования шишковидной железы. Врожденные церебральные кисты</t>
  </si>
  <si>
    <t>удаление опухоли с применением эндоскопической ассистенции</t>
  </si>
  <si>
    <t>Микрохирургическое удаление новообразований (первичных и вторичных) и дермоидов (липом) спинного мозга и его оболочек, корешков и спинномозговых нервов, позвоночного столба, костей таза, крестца и копчика при условии вовлечения твердой мозговой оболочки, корешков и спинномозговых нервов</t>
  </si>
  <si>
    <t>C41.2, C41.4, C70.1, C72.0, C72.1, C72.8, C79.4, C79.5, C90.0, C90.2, D48.0, D16.6,D16.8, D18.0, D32.1,D33.4, D33.7, D36.1, D43.4, Q06.8, M85.5</t>
  </si>
  <si>
    <t>злокачественные (первичные и вторичные) и доброкачественные новообразования позвоночного столба, костей таза, крестца и копчика, в том числе с вовлечением твердой мозговой оболочки, корешков и спинномозговых нервов, дермоиды (липомы) спинного мозга</t>
  </si>
  <si>
    <t>микрохирургическое удаление опухоли</t>
  </si>
  <si>
    <t>Микрохирургические вмешательства при патологии сосудов головного и спинного мозга, внутримозговых и внутрижелудочковых гематомах</t>
  </si>
  <si>
    <t>I60, I61, I62</t>
  </si>
  <si>
    <t>артериальная аневризма в условиях разрыва или артериовенозная мальформация головного мозга в условиях острого и подострого периода субарахноидального или внутримозгового кровоизлияния</t>
  </si>
  <si>
    <t>клипирование артериальных аневризм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</si>
  <si>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</si>
  <si>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C22, C78.7, C24.0</t>
  </si>
  <si>
    <t>первичные и метастатические злокачественные новообразования печени</t>
  </si>
  <si>
    <t>внутриартериальная эмболизация (химиоэмболизация) опухолей</t>
  </si>
  <si>
    <t>C37, C38.3, C38.2, C38.1</t>
  </si>
  <si>
    <t>опухоль вилочковой железы (I - II стадия). Опухоль переднего, заднего средостения (начальные формы). Метастатическое поражение средостения</t>
  </si>
  <si>
    <t>видеоассистированное удаление опухоли средостения</t>
  </si>
  <si>
    <t>злокачественные новообразования эндометрия in situ - III стадии</t>
  </si>
  <si>
    <t>экстирпация матки с маточными трубами видеоэндоскопическая</t>
  </si>
  <si>
    <t>видеоэндоскопическая экстирпация матки с придатками и тазовой лимфаденэктомией</t>
  </si>
  <si>
    <t>начальные, локализованные и местнораспространенные формы злокачественных новообразований пищевода</t>
  </si>
  <si>
    <t>местнораспространенные и метастатические формы первичных и рецидивных злокачественных новообразований ободочной, сигмовидной, прямой кишки и ректосигмоидного соединения (II - IV стадия)</t>
  </si>
  <si>
    <t>резекция сигмовидной кишки с расширенной лимфаденэктомией</t>
  </si>
  <si>
    <t>левосторонняя гемиколэктомия с расширенной лимфаденэктомией</t>
  </si>
  <si>
    <t>резекция прямой кишки с расширенной лимфаденэктомией</t>
  </si>
  <si>
    <t>С34</t>
  </si>
  <si>
    <t>опухоли легкого (I - III стадия)</t>
  </si>
  <si>
    <t>расширенная, комбинированная лобэктомия, билобэктомия, пневмонэктомия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</si>
  <si>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</si>
  <si>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M05.0, M05.1, M05.2, M05.3, M05.8, M06.0, M06.1, M06.4, M06.8, M08, M45, M32, M34, M07.2</t>
  </si>
  <si>
    <t>впервые выявленное или установленное заболевание с высокой степенью активности воспалительного процесса или заболевание с резистентностью к проводимой лекарственной терапии</t>
  </si>
  <si>
    <t xml:space="preserve">поликомпонентная иммуномодулирующая терапия с инициацией или заменой генно-инженерных биологических лекарственных препаратов или селективных ингибиторов семейства янус-киназ, лабораторной диагностики с использованием комплекса иммунологических исследований и(или) лучевых и(или) ультразвуковых методов диагностики </t>
  </si>
  <si>
    <t xml:space="preserve">I20.0, I21.4, I21.9, I22
</t>
  </si>
  <si>
    <t>нестабильная стенокардия, острый и повторный инфаркт миокарда (без подъема сегмента ST электрокардиограммы)</t>
  </si>
  <si>
    <t>баллонная вазодилатация с установкой 2 стентов в сосуд (сосуды)</t>
  </si>
  <si>
    <t>баллонная вазодилатация с установкой 3 стентов в сосуд (сосуды)</t>
  </si>
  <si>
    <t>I20.1, I20.8, I25</t>
  </si>
  <si>
    <t xml:space="preserve">Коронарная реваскуляризация миокарда с применением ангиопластики в сочетании со стентированием при ишемической болезни сердца с установкой 2 стентов
</t>
  </si>
  <si>
    <t>ишемическая болезнь сердца со стенозированием 2 коронарных артерий</t>
  </si>
  <si>
    <t>Коронарная реваскуляризация миокарда с применением ангиопластики в сочетании со стентированием при ишемической болезни сердца с установкой 3 стентов</t>
  </si>
  <si>
    <t>ишемическая болезнь сердца со стенозированием 3 коронарных артерий</t>
  </si>
  <si>
    <t>Видеоторакоскопические операции на органах грудной полости</t>
  </si>
  <si>
    <t>J43</t>
  </si>
  <si>
    <t>эмфизема легкого</t>
  </si>
  <si>
    <t>видеоторакоскопическая резекция легких при осложненной эмфиземе</t>
  </si>
  <si>
    <t>Расширенные и реконструктивно-пластические операции на органах грудной полости</t>
  </si>
  <si>
    <t>пластика гигантских булл легкого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</si>
  <si>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</si>
  <si>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S70.7, S70.9, S71, S72, S77, S79, S42, S43, S47, S49, S50, M99.9, M21.6, M95.1, M21.8, M21.9, Q66, Q78, M86, G11.4, G12.1, G80.9, G80.1, G80.2</t>
  </si>
  <si>
    <t>любой этиологии деформации таза, костей верхних и нижних конечностей (угловая деформация не менее 20 градусов, смещение по периферии не менее 20 мм) любой локализации, в том числе многоуровневые и сопровождающиеся укорочением конечности (не менее 30 мм), стойкими контрактурами суставов. Любой этиологии дефекты костей таза, верхних и нижних конечностей (не менее 20 мм) любой локализации, в том числе сопровождающиеся укорочением конечности (не менее 30 мм), стойкими контрактурами суставов. Деформации костей таза, бедренной кости у детей со спастическим синдромом</t>
  </si>
  <si>
    <t>корригирующие остеотомии костей верхних и нижних конечностей</t>
  </si>
  <si>
    <t>комбинированное и последовательное использование чрескостного и блокируемого интрамедуллярного или накостного остеосинтеза</t>
  </si>
  <si>
    <t xml:space="preserve"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
</t>
  </si>
  <si>
    <t>М17</t>
  </si>
  <si>
    <t>деформирующий артроз в сочетании с посттравматическими и послеоперационными деформациями конечности на различном уровне и в различных плоскостях</t>
  </si>
  <si>
    <t>имплантация эндопротеза с одновременной реконструкцией биологической оси конечности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</si>
  <si>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</si>
  <si>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M16</t>
  </si>
  <si>
    <t>имплантация эндопротеза, в том числе под контролем компьютерной навигации, с одновременной реконструкцией биологической оси конечности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</si>
  <si>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</si>
  <si>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M15, M17, M19, M24.1, M87, S83.3, S83.7</t>
  </si>
  <si>
    <t>умеренное нарушение анатомии и функции крупного сустава</t>
  </si>
  <si>
    <t>замещение хрящевых, костно-хрящевых и связочных дефектов суставных поверхностей крупных суставов биологическими и синтетическими материалами</t>
  </si>
  <si>
    <t xml:space="preserve">Трансплантация </t>
  </si>
  <si>
    <t>Транслантация почки</t>
  </si>
  <si>
    <t>N18.5,  T86.1</t>
  </si>
  <si>
    <t>терминальная стадия поражения почек. Врожденный нефротический синдром. Отмирание и отторжение трансплантата почки</t>
  </si>
  <si>
    <t>трансплантация почки</t>
  </si>
  <si>
    <t>Оперативные вмешательства на органах мочеполовой системы с использованием лапароскопической техники</t>
  </si>
  <si>
    <t>N28.1, Q61.0, N13.0, N13.1, N13.2, N28, I86.1</t>
  </si>
  <si>
    <t>опухоль предстательной железы. Опухоль почки. Опухоль мочевого пузыря. Опухоль почечной лоханки. Прогрессивно растущая киста почки. Стриктура мочеточника</t>
  </si>
  <si>
    <t>лапаро- и ретроперитонеоскопическое иссечение кисты почки</t>
  </si>
  <si>
    <t>лапаро- и ретроперитонеоскопическая пластика лоханочно-мочеточникового сегмента, мочеточника</t>
  </si>
  <si>
    <t>Микрохирургические и реконструктивно-пластические операции на печени, желчных протоках и сосудах печени, в том числе эндоваскулярные операции на сосудах печени и реконструктивные операции на сосудах системы воротной вены, стентирование внутри- и внепеченочных желчных протоков</t>
  </si>
  <si>
    <t>D18.0, D13.4, D13.5, B67.0, K76.6, K76.8, Q26.5, I85.0</t>
  </si>
  <si>
    <t>заболевания, врожденные аномалии печени, желчных протоков, воротной вены. Новообразования печени. Новообразования внутрипеченочных желчных протоков. Новообразования внепеченочных желчных протоков. Новообразования желчного пузыря. Инвазия печени, вызванная эхинококком</t>
  </si>
  <si>
    <t>резекция печени атипичная</t>
  </si>
  <si>
    <t>резекция печени с использованием лапароскопической техники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</si>
  <si>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</si>
  <si>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D12.6, K60.4, N82.2, N82.3, N82.4, K57.2, K59.3, Q43.1, Q43.2, Q43.3, Q52.2, K59.0, K59.3, Z93.2, Z93.3, K55.2, K51, K50.0, K50.1, K50.8, K57.2, K62.3, K62.8</t>
  </si>
  <si>
    <t>колостома, илеостома, еюностома, состояние после обструктивной резекции ободочной кишки</t>
  </si>
  <si>
    <t>реконструктивно-восстановительная операция по восстановлению непрерывности кишечника с ликвидацией стомы, формированием анастомоза</t>
  </si>
  <si>
    <t>свищ прямой кишки 3 - 4 степени сложности</t>
  </si>
  <si>
    <t>иссечение свища, пластика свищевого отверстия полнослойным лоскутом стенки прямой кишки - сегментарная проктопластика, пластика анальных сфинктеров</t>
  </si>
  <si>
    <t>дивертикулярная болезнь ободочной кишки, осложненное течение</t>
  </si>
  <si>
    <t>резекция ободочной кишки, в том числе с ликвидацией свища</t>
  </si>
  <si>
    <t>Хирургическое лечение новообразований надпочечников и забрюшинного пространства</t>
  </si>
  <si>
    <t>E27.5, D35.0, D48.3, E26.0, E24</t>
  </si>
  <si>
    <t>новообразования надпочечников и забрюшинного пространства заболевания надпочечников гиперальдостеронизм гиперкортицизм. Синдром Иценко - Кушинга (кортикостерома)</t>
  </si>
  <si>
    <t>односторонняя адреналэктомия открытым доступом (лапаротомия, люмботомия, торакофренолапаротомия)</t>
  </si>
  <si>
    <t>эндоскопическая адреналэктомия с опухолью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</si>
  <si>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</si>
  <si>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 xml:space="preserve">Е10.2, Е10.4, Е10.5, Е10.7, Е11.2, Е11.4, Е11.5, Е11.7
</t>
  </si>
  <si>
    <t>сахарный диабет 1 и 2 типа с поражением почек, неврологическими нарушениями, нарушениями периферического кровообращения и множественными осложнениями, синдромом диабетической стопы</t>
  </si>
  <si>
    <t>комплексное лечение, включая установку средств суточного мониторирования гликемии с компьютерным анализом вариабельности суточной гликемии и нормализацией показателей углеводного обмена системой непрерывного введения инсулина (инсулиновая помпа)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</si>
  <si>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</si>
  <si>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I20.0, I20.1, I20.8, I20.9, I21.0, I21.1, I21.2, I21.3, I21.9, I22, I25, I25.0, I25.1, I25.2, I25.3, I25.4, I25.5, I25.6, I25.8, I25.9</t>
  </si>
  <si>
    <t>ишемическая болезнь сердца</t>
  </si>
  <si>
    <t>баллонная вазодилятация и/или стентирование с установкой 1 стента в сосуд с применением методов внутрисосудистой визуализации и/или в сочетании с оценкой гемодинамической значимости стеноза по данным физиологической оценки коронарного кровотока (ФРК или МРК) при ишемической болезни сердца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</si>
  <si>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</si>
  <si>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баллонная вазодилятация и/или стентирование с установкой 2 стентов в сосуд с применением методов внутрисосудистой визуализации и/или в сочетании с оценкой гемодинамической значимости стеноза по данным физиологической оценки коронарного кровотока (ФРК или МРК) при ишемической болезни сердца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</si>
  <si>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</si>
  <si>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баллонная вазодилятация и/или стентирование с установкой 3 стентов в сосуд с применением методов внутрисосудистой визуализации и/или в сочетании с оценкой гемодинамической значимости стеноза по данным физиологической оценки коронарного кровотока (ФРК или МРК) при ишемической болезни сердца</t>
  </si>
  <si>
    <t>I44.1, I44.2, I45.2, I45.3, I45.6, I46.0, I47.0, I47.1, I47.2, I47.9, I48, I49.0, I49.5, Q22.5, Q24.6</t>
  </si>
  <si>
    <t>Эндоваскулярная, хирургическая коррекция нарушений ритма сердца без имплантации кардиовертера-дефибриллятора</t>
  </si>
  <si>
    <t>пароксизмальные нарушения ритма и проводимости различного генеза, сопровождающиеся сердечной недостаточностью, гемодинамическими расстройствами и отсутствием эффекта от лечения лекарственными препаратами</t>
  </si>
  <si>
    <t>имплантация частотно-адаптированного двухкамерного кардиостимулятора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</si>
  <si>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</si>
  <si>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I20.0, I21, I22, I24.0</t>
  </si>
  <si>
    <t>ишемическая болезнь сердца со значительным проксимальным стенозированием главного ствола левой коронарной артерии, наличие 3 и более стенозов коронарных артерий в сочетании с патологией 1 или 2 клапанов сердца, аневризмой, дефектом межжелудочковой перегородки, нарушениями ритма и проводимости, другими полостными операциями</t>
  </si>
  <si>
    <t>Коронарное шунтирование в условиях искусственного кровоснабжения</t>
  </si>
  <si>
    <t xml:space="preserve">коронарное шунтирование на работающем сердце без использования искусственного кровообращения
</t>
  </si>
  <si>
    <t>Коронарные ангиопластика или стентирование в сочетании с внутрисосудистой ротационной атерэктомией при ишемической болезни сердца</t>
  </si>
  <si>
    <t>ишемическая болезнь сердца со стенотическим или окклюзионным поражением коронарных артерий</t>
  </si>
  <si>
    <t>Ротационная коронарная атерэктомия, баллонная вазодилятация с установкой 1-3 стентов в коронарные артерии</t>
  </si>
  <si>
    <t>Хирургическое лечение хронической сердечной недостаточности</t>
  </si>
  <si>
    <t>I42.1, I23.3, I23.5, I23.4, I50.0</t>
  </si>
  <si>
    <t xml:space="preserve">хроническая сердечная недостаточность различного генеза (ишемическая болезнь сердца, гипертрофическая кардиомиопатия с обструкцией путей оттока, дилятационная кардиомиопатия и другие) 2Б - 3 стадии (классификация Стражеско-Василенко), III - IV функционального класса (NYHA), фракция выброса левого желудочка менее 40 процентов
</t>
  </si>
  <si>
    <t>иссечение гипертрофированных мышц при обструктивной гипертрофической кардиомиопатии</t>
  </si>
  <si>
    <t>реконструкция левого желудочка</t>
  </si>
  <si>
    <t>имплантация систем моно- и бивентрикулярного обхода желудочков сердца</t>
  </si>
  <si>
    <t>ресинхронизирующая электрокардиостимуляция</t>
  </si>
  <si>
    <t>Эндоваскулярная деструкция дополнительных проводящих путей и аритмогенных зон сердца</t>
  </si>
  <si>
    <t>эндоваскулярная деструкция дополнительных проводящих путей и аритмогенных зон сердца</t>
  </si>
  <si>
    <t>имплантация частотно-адаптированного трехкамерного кардиостимулятора</t>
  </si>
  <si>
    <t>I47.2, I45.6, I48.0, I48.1, I48.2, I48.4, I48.9, I49.3</t>
  </si>
  <si>
    <t>пароксизмальные и персистирующие нарущения ритма и проводимости различного генеза, в том числе рецидивирующие</t>
  </si>
  <si>
    <t>эндоваскулярная деструкция  проводящих путей и аритмогенных зон сердца эндоваскулярным доступом с использованием  навигационной системы картирования сердца</t>
  </si>
  <si>
    <t>Хирургическое лечение врожденных, ревматических и неревматических пороков клапанов сердца, опухолей сердца</t>
  </si>
  <si>
    <t>Q20.5, Q21.3, Q22, Q23.0 - Q23.3, Q24.4, Q25.3, I34.0, I34.1, I34.2, I35.1, I35.2, I36.0, I36.1, I36.2, I05.0, I05.1, I05.2, I06.0, I06.1, I06.2, I07.0, I07.1, I07.2, I08.0, I08.1, I08.2, I08.3, I08.8, I08.9, D15.1</t>
  </si>
  <si>
    <t>поражение клапанного аппарата сердца различного генеза (врожденные, приобретенные пороки сердца, опухоли сердца)</t>
  </si>
  <si>
    <t>пластика клапанов в условиях искусственного кровообращения</t>
  </si>
  <si>
    <t>протезирование 1 клапана в сочетании с пластикой или без пластики клапана, удаление опухоли сердца с пластикой или без пластики клапана</t>
  </si>
  <si>
    <t>протезирование 2 клапанов в сочетании с пластикой клапана или без пластики клапана, торакоскопическое протезирование и (или) пластика клапана сердца</t>
  </si>
  <si>
    <t>протезирование 3 клапанов у больного без инфекционного эндокардита или 1 - 2 клапанов у больного с инфекционным эндокардитом</t>
  </si>
  <si>
    <t>Хирургические вмешательства при врожденной или приобретенной гидроцефалии окклюзионного или сообщающегося характера или приобретенных церебральных кистах. Повторные ликворошунтирующие операции при осложненном течении заболевания у детей</t>
  </si>
  <si>
    <t>G91, G93.0, Q03</t>
  </si>
  <si>
    <t>врожденная или приобретенная гидроцефалия окклюзионного или сообщающегося характера. Приобретенные церебральные кисты</t>
  </si>
  <si>
    <t>ликворошунтирующие операции, в том числе с индивидуальным подбором ликворошунтирующих систем</t>
  </si>
  <si>
    <t>Поликомпонентная терапия синдрома дыхательных расстройств, врожденной пневмонии, сепсиса новорожденного, тяжелой церебральной патологии новорожденного с применением аппаратных методов замещения или поддержки витальных функций на основе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</si>
  <si>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P22, P23, P36, P10.0, P10.1, P10.2, P10.3, P10.4, P10.8, P11.1, P11.5, P52.1, P52.2, P52.4, P52.6, P90, P91.0, P91.2, P91.4, P91.5</t>
  </si>
  <si>
    <t>ввнутрижелудочковое кровоизлияние. Церебральная ишемия 2 - 3 степени. Родовая травма. Сепсис новорожденных. Врожденная пневмония. Синдром дыхательных расстройств</t>
  </si>
  <si>
    <t>комбинированное лечение</t>
  </si>
  <si>
    <t>противосудорожная терапия с учетом характера электроэнцефалограммы и анализа записи видеомониторинга</t>
  </si>
  <si>
    <t>высокочастотная осцилляторная искусственная вентиляция легких</t>
  </si>
  <si>
    <t>профилактика и лечение синдрома диссеминированного внутрисосудистого свертывания и других нарушений свертывающей системы крови под контролем тромбоэластограммы и коагулограммы</t>
  </si>
  <si>
    <t>постановка наружного вентрикулярного дренажа</t>
  </si>
  <si>
    <t>Выхаживание новорожденных с массой тела до 1000 г, включая детей с экстремально низкой массой тела при рождении, с созданием оптимальных контролируемых параметров поддержки витальных функций и щадяще-развивающих условий внешней среды под контролем динамического инструментального мониторинга основных параметров газообмена, гемодинамики, а также лучевых, биохимических, иммунологических и молекулярно-генетических исследований</t>
  </si>
  <si>
    <t>P07.0; P07.1; P07.2</t>
  </si>
  <si>
    <t>другие случаи малой массы тела при рождении. Другие случаи недоношенности. Крайняя незрелость. "Маловесный" для гестационного возраста плод. Малый размер плода для гестационного возраста. Крайне малая масса тела при рождении</t>
  </si>
  <si>
    <t xml:space="preserve">инфузионная, кардиотоническая вазотропная и респираторная терапия на основании динамического инструментального мониторинга основных параметров газообмена, в том числе с возможным выполнением дополнительных исследований (доплерографического определения кровотока в магистральных артериях, а также лучевых (магнитно-резонансной томографии), иммунологических и молекулярно-генетических исследований)
</t>
  </si>
  <si>
    <t>терапия открытого артериального протока ингибиторами циклооксигеназы под контролем динамической доплерометрической оценки центрального и регионального кровотока</t>
  </si>
  <si>
    <t>неинвазивная принудительная вентиляция легких</t>
  </si>
  <si>
    <t>индивидуальная противосудорожная терапия с учетом характера электроэнцефалограммы и анализа записи видеомониторинга</t>
  </si>
  <si>
    <t>хирургическая коррекция (лигирование, клипирование) открытого артериального протока</t>
  </si>
  <si>
    <t>крио- или лазерокоагуляция сетчатки</t>
  </si>
  <si>
    <t>лечение с использованием метода сухой иммерсии</t>
  </si>
  <si>
    <t>Комплексная и высокодозная химиотерапия (включая эпигеномную терапию) острых лейкозов, высокозлокачественных лимфом, рецидивов и рефрактерных форм лимфопролиферативных и миелопролиферативных заболеваний у детей. Комплексная, высокоинтенсивная и высокодозная химиотерапия (включая таргетную терапию) солидных опухолей, рецидивов и рефрактерных форм солидных опухолей у детей</t>
  </si>
  <si>
    <t>C81 - C90, C91.0, C91.5 - C91.9, C92, C93, C94.0, C94.2 - C94.7, C95, C96.9, C00 - C14, C15 - C21, C22, C23 - C26, C30 - C32, C34, C37, C38, C39, C40, C41, C45, C46, C47, C48, C49, C51 - C58, C60, C61, C62, C63, C64, C65, C66, C67, C68, C69, C71, C72, C73, C74, C75, C76, C77, C78, C79</t>
  </si>
  <si>
    <t xml:space="preserve">острые лейкозы, высокозлокачественные лимфомы, рецидивы и резистентные формы других лимфопролиферативных заболеваний, хронический миелолейкоз в фазах акселерации и бластного криза. Солидные опухоли у детей высокого риска: опухоли центральной нервной системы, ретинобластома, нейробластома и другие опухоли периферической нервной системы, опухоли почки, опухоли печени, опухоли костей, саркомы мягких тканей, герминогенные опухоли. Рак носоглотки. Меланома. Другие злокачественные эпителиальные опухоли. Опухоли головы и шеи у детей (остеосаркома, опухоли семейства саркомы Юинга, хондросаркома, злокачественная фиброзная гистиоцитома, саркомы мягких тканей, ретинобластома, опухоли параменингеальной области). Высокий риск
</t>
  </si>
  <si>
    <t>комплексная терапия таргетными лекарственными препаратами и химиопрепаратами с поддержкой ростовыми факторами и использованием антибактериальной, противогрибковой и противовирусной терапии</t>
  </si>
  <si>
    <t>Поликомпонентное лечение болезни Вильсона, болезни Гоше, мальабсорбции с применением химиотерапевтических лекарственных препаратов</t>
  </si>
  <si>
    <t>K90.0, K90.4, K90.8, K90.9, K63.8, E73, E74.3</t>
  </si>
  <si>
    <t>тяжелые формы мальабсорбции</t>
  </si>
  <si>
    <t>поликомпонентное лечение с применением гормональных, цитостатических лекарственных препаратов, частичного или полного парентерального питания с подбором специализированного энтерального питания под контролем эффективности терапии с применением комплекса биохимических, цитохимических, иммунологических, морфологических и иммуногистохимических методов диагностики, а также методов визуализации</t>
  </si>
  <si>
    <t>E83.0</t>
  </si>
  <si>
    <t>болезнь Вильсона</t>
  </si>
  <si>
    <t>поликомпонентное лечение с применением специфических хелаторов меди и препаратов цинка под контролем эффективности лечения, с применением комплекса иммунологических, биохимических, молекулярно-биологических методов диагностики, определения концентраций микроэлементов в биологических жидкостях, комплекса методов визуализации</t>
  </si>
  <si>
    <t>Е75.5</t>
  </si>
  <si>
    <t>болезнь Гоше I и III типа, протекающая с поражением жизненно важных органов (печени, селезенки, легких), костно-суставной системы и (или) с развитием тяжелой неврологической симптоматики</t>
  </si>
  <si>
    <t>комплексное лечение с применением дифференцированного назначения парентеральной заместительной терапии ферментом и лекарствен-ных препаратов, влияющих на формирование костной ткани</t>
  </si>
  <si>
    <t>Поликомпонентное иммуносупрессивное лечение локальных и распространенных форм системного склероза</t>
  </si>
  <si>
    <t>М34</t>
  </si>
  <si>
    <t>системный склероз (локальные и распространенные формы)</t>
  </si>
  <si>
    <t>поликомпонентное иммуномодулирующее лечение с применением глюкокортикоидов и цитотоксических иммунодепрессантов под контролем лабораторных и инструментальных методов диагностики, включая иммунологические, а также эндоскопические, рентгенологические, ультразвуковые методы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</si>
  <si>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</si>
  <si>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N04, N07, N25</t>
  </si>
  <si>
    <t>нефротический синдром неустановленной этиологии и морфологического варианта, стероидчувствительный и стероидзависимый, сопровождающийся отечным синдромом, постоянным или транзиторным нарушением функции почек</t>
  </si>
  <si>
    <t xml:space="preserve">поликомпонентное иммуносупрессивное лечение с применением циклоспорина A и (или) микофенолатов под контролем иммунологических, биохимических и инструментальных методов диагностики </t>
  </si>
  <si>
    <t>Поликомпонентное лечение тяжелых форм аутоиммунного и врожденных моногенных форм сахарного диабета и гиперинсулинизма с использованием систем суточного мониторирования глюкозы и помповых дозаторов инсулина</t>
  </si>
  <si>
    <t>Е10, Е13, Е14, Е16.1</t>
  </si>
  <si>
    <t>диабет новорожденных. Приобретенный аутоиммунный инсулинзависимый сахарный диабет, лабильное течение. Сахарный диабет с осложнениями (автономная и периферическая полинейропатия, нефропатия, хроническая почечная недостаточность, энцефалопатия, кардиомиопатия, остеоартропатия). Синдромальные моногенные формы сахарного диабета (MODY, DIDMOAD, синдром Альстрема, митохондриальные формы и другие), врожденный гиперинсулинизм</t>
  </si>
  <si>
    <t>комплексное лечение тяжелых форм сахарного диабета и гиперинсулинизма на основе молекулярно-генетических, гормональных и иммунологических исследований с установкой помпы под контролем систем суточного мониторирования глюкозы</t>
  </si>
  <si>
    <t>Поликомпонентное лечение юношеского артрита с инициацией или заменой генно-инженерных биологических лекарственных препаратов или селективных иммунодепрессантов</t>
  </si>
  <si>
    <t>M08.1, M08.3, M08.4, M09</t>
  </si>
  <si>
    <t>юношеский артрит с высокой (средней) степенью активности воспалительного процесса и (или) резистентностью к проводимому лекарственному лечению</t>
  </si>
  <si>
    <t>поликомпонентная терапия с инициацией или заменой генно-инженерных биологических лекарственных препаратов или селективных иммунодепрессантов в сочетании или без глюкокортикоидов и (или) иммунодепрессантов под контролем лабораторных и инструментальных методов, включая биохимические, иммунологические и (или) молекулярно-генетические методы, и (или) молекулярно-биологические и (или) микробиологические, и (или) эндоскопические, и (или) рентгенологические (компьютерная томография, магнитно-резонансная томография), и (или) ультразвуковые методы</t>
  </si>
  <si>
    <t>Поликомпонентное лечение врожденных аномалий (пороков развития) трахеи, бронхов, легкого с применением химиотерапевтических и генно-инженерных биологических лекарственных препаратов</t>
  </si>
  <si>
    <t>P27.1</t>
  </si>
  <si>
    <t>поликомпонентное лечение с применением химиотерапевтических лекарственных препаратов для длительного внутривенного и ингаляционного введения и (или) генно-инженерных биологических лекарственных препаратов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</si>
  <si>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</si>
  <si>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N13.0, N13.1, N13.2, N35, Q54, Q64.0, Q64.1, Q62.1, Q62.2, Q62.3, Q62.7, C67, N82.1, N82.8, N82.0, N32.2, N33.8</t>
  </si>
  <si>
    <t>стриктура мочеточника. Стриктура уретры. Сморщенный мочевой пузырь. Гипоспадия. Эписпадия. Экстрофия мочевого пузыря. Врожденный уретерогидронефроз. Врожденный мегауретер. Врожденное уретероцеле, в том числе при удвоении почки. Врожденный пузырно-мочеточниковый рефлюкс. Опухоль мочевого пузыря. Урогенитальный свищ, осложненный, рецидивирующий</t>
  </si>
  <si>
    <t>уретропластика кожным лоскутом</t>
  </si>
  <si>
    <t>кишечная пластика мочеточника</t>
  </si>
  <si>
    <t>уретероцистоанастомоз (операция Боари), в том числе у детей</t>
  </si>
  <si>
    <t>уретероцистоанастомоз при рецидивных формах уретерогидронефроза</t>
  </si>
  <si>
    <t>уретероилеосигмостомия у детей</t>
  </si>
  <si>
    <t>эндоскопическое бужирование и стентирование мочеточника у детей</t>
  </si>
  <si>
    <t>цистопластика и восстановление уретры при гипоспадии, эписпадии и экстрофии</t>
  </si>
  <si>
    <t>пластическое ушивание свища с анатомической реконструкцией</t>
  </si>
  <si>
    <t>аппендикоцистостомия по Митрофанову у детей с нейрогенным мочевым пузырем</t>
  </si>
  <si>
    <t>радикальная цистэктомия с кишечной пластикой мочевого пузыря</t>
  </si>
  <si>
    <t>аугментационная цистопластика</t>
  </si>
  <si>
    <t>восстановление уретры с использованием реваскуляризированного свободного лоскута</t>
  </si>
  <si>
    <t>уретропластика лоскутом из слизистой рта</t>
  </si>
  <si>
    <t>иссечение и закрытие свища женских половых органов (фистулопластика)</t>
  </si>
  <si>
    <t>Хирургическое лечение  хронических воспалительных заболеваний носа, околоносовых пазух и глотки</t>
  </si>
  <si>
    <t>J32.0, J32.1, J32.2, J32.3 J32.4, J33.1, J35.1, J35.2, J35.3</t>
  </si>
  <si>
    <t>хронические воспалительные заболевания полости носа, придаточных пазух носа, пазух клиновидной кости и глотки</t>
  </si>
  <si>
    <t>хирургическое вмешательство с применением эндоскопической, шейверной, лазерной или другой электрохирургической техники, при необходимости навигационной системы</t>
  </si>
  <si>
    <t xml:space="preserve">Реконструктивно-пластическое восстановление функции гортани и трахеи
</t>
  </si>
  <si>
    <t>J38.3, R49.0, R49.1</t>
  </si>
  <si>
    <t>Поставила на 30 группу  код метода 2628</t>
  </si>
  <si>
    <t>Хирургическое лечение доброкачественных новообразований среднего уха, полости носа и придаточных пазух, гортани и глотки</t>
  </si>
  <si>
    <t>D14.0, D14.1, D10.0-D10.9</t>
  </si>
  <si>
    <t>доброкачественное новообразование среднего уха, полости носа и придаточных пазух, гортани и глотки</t>
  </si>
  <si>
    <t xml:space="preserve">удаление новообразования с применением микрохирургической и/или эндоскопической, 
шейверной, лазерной и/или другой техники и при необходимости одномоментно фотодинамическая терапия
</t>
  </si>
  <si>
    <t>Комплексное хирургическое лечение глаукомы, включая микроинвазивную энергетическую оптико-реконструктивную и лазерную хирургию, имплантацию различных видов дренажей</t>
  </si>
  <si>
    <t>H26.0 - H26.4, H40.1 - H40.8, Q15.0</t>
  </si>
  <si>
    <t>глаукома с повышенным или высоким внутриглазным давлением развитой, далеко зашедшей стадии, в том числе с осложнениями, у взрослых. Врожденная глаукома, глаукома вторичная вследствие воспалительных и других заболеваний глаза, в том числе с осложнениями, у детей</t>
  </si>
  <si>
    <t>модифицированная синустрабекулэктомия с задней трепанацией склеры с имплантацией антиглаукоматозного дренажа, в том числе с применением лазерной хирургии</t>
  </si>
  <si>
    <t>непроникающая глубокая склерэктомия с ультразвуковой факоэмульсификацией осложненной катаракты с имплантацией интраокулярной линзы, в том числе с применением лазерной хирургии</t>
  </si>
  <si>
    <t>модифицированная синустрабекулэктомия, в том числе ультразвуковая факоэмульсификация осложненной катаракты с имплантацией интраокулярной линзы</t>
  </si>
  <si>
    <t>Комплексное лечение болезней роговицы, включая оптико-реконструктивную и лазерную хирургию, интенсивное консервативное лечение язвы роговицы</t>
  </si>
  <si>
    <t>H16.0, H17.0 - H17.9, H18.0 - H18.9</t>
  </si>
  <si>
    <t>язва роговицы острая, стромальная или перфорирующая у взрослых и детей, осложненная гипопионом, эндофтальмитом, патологией хрусталика. Рубцы и помутнения роговицы, другие болезни роговицы (буллезная кератопатия, дегенерация, наследственные дистрофии роговицы, кератоконус) у взрослых и детей вне зависимости от осложнений</t>
  </si>
  <si>
    <t>интенсивное консервативное лечение язвы роговицы</t>
  </si>
  <si>
    <t>чрескостный остеосинтез методом компоновок аппаратов с использованием модульной трансформации</t>
  </si>
  <si>
    <t>внутрижелудочковое кровоизлияние. Церебральная ишемия 2 - 3 степени. Родовая травма. Сепсис новорожденных. Врожденная пневмония. Синдром дыхательных расстройств</t>
  </si>
  <si>
    <t>инфузионная, кардиотоническая вазотропная и респираторная терапия на основании динамического инструментального мониторинга основных параметров газообмена, в том числе с возможным выполнением дополнительных исследований (доплерографического определения кровотока в магистральных артериях, а также лучевых (магнитно-резонансной томографии), иммунологических и молекулярно-генетических исследований)</t>
  </si>
  <si>
    <t>ГУЗ "Областной клинический онкологический диспансер"</t>
  </si>
  <si>
    <t>C00, C01, C02, C04 - C06, C09.0, C09.1, C09.8, C09.9, C10.0 - C10.4, C11.0, C11.1, C11.2, C11.3, C11.8, C11.9, C12, C13.0, C13.1, C13.2, C13.8, C13.9, C14.0, C14.2, C15.0, C30.0, C31.0, C31.1, C31.2, C31.3, C31.8, C31.9, C32, C43, C44, C69, C73, C15, C16, C17, C18, C19, C20, C21</t>
  </si>
  <si>
    <t>злокачественные новообразования головы и шеи (I - III стадия)</t>
  </si>
  <si>
    <t>гемитиреоидэктомия видеоассистированная                                                                                                                                                                                                                  гемитиреоидэктомия видеоэндоскопическая   гемитиреоидэктомия с истмусэктомией видеоассистированная    биопсия сторожевого лимфатического узла шеи видеоассистированная       тиреоидэктомия видеоэндоскопическая</t>
  </si>
  <si>
    <t>лапароскопическая радиочастотная термоаблация при злокачественных новообразованиях печени</t>
  </si>
  <si>
    <t>чрескожная радиочастотная термоаблация опухолей печени под ультразвуковой навигацией и (или) под контролем компьютерной навигации</t>
  </si>
  <si>
    <t>видеоэндоскопическая сегментэктомия, атипичная резекция печени</t>
  </si>
  <si>
    <t>С23</t>
  </si>
  <si>
    <t>локализованные и местнораспространенные формы злокачественных новообразований желчного пузыря</t>
  </si>
  <si>
    <t>лапароскопическая холецистэктомия с резекцией IV сегмента печени</t>
  </si>
  <si>
    <t>С25</t>
  </si>
  <si>
    <t>нерезектабельные опухоли поджелудочной железы. Злокачественные новообразования поджелудочной железы с обтурацией вирсунгова протока</t>
  </si>
  <si>
    <t>химиоэмболизация головки поджелудочной железы</t>
  </si>
  <si>
    <t>стенозирующий рак трахеи. Стенозирующий центральный рак легкого (T3-4NxMx)</t>
  </si>
  <si>
    <t>эндопротезирование трахеи</t>
  </si>
  <si>
    <t>видеоэндоскопическое удаление опухоли средостения с медиастинальной лимфаденэктомией, видеоэндоскопическое удаление опухоли средостения</t>
  </si>
  <si>
    <t>C49.3</t>
  </si>
  <si>
    <t>опухоли мягких тканей грудной стенки</t>
  </si>
  <si>
    <t>селективная (суперселективная) эмболизация (химиоэмболизация) опухолевых сосудов при местнораспространенных формах первичных и рецидивных неорганных опухолей</t>
  </si>
  <si>
    <t>C54</t>
  </si>
  <si>
    <t>C56</t>
  </si>
  <si>
    <t>злокачественные новообразования яичников I стадии</t>
  </si>
  <si>
    <t>лапароскопическая аднексэктомия или резекция яичников, субтотальная резекция большого сальника</t>
  </si>
  <si>
    <t>лапароскопическая аднексэктомия односторонняя с резекцией контрлатерального яичника и субтотальная резекция большого сальника</t>
  </si>
  <si>
    <t>лапароскопическая экстирпация матки с придатками, субтотальная резекция большого сальника</t>
  </si>
  <si>
    <t>С67</t>
  </si>
  <si>
    <t>злокачественные новообразования мочевого пузыря I - IV стадия (T1-T2bNxMo) при массивном кровотечении</t>
  </si>
  <si>
    <t>селективная и суперселективная эмболизация (химиоэмболизация) ветвей внутренней подвздошной артерии</t>
  </si>
  <si>
    <t>С61</t>
  </si>
  <si>
    <t>локализованные злокачественные новообразования предстательной железы I стадии (T1a-T2cNxMo)</t>
  </si>
  <si>
    <t>лапароскопическая простатэктомия</t>
  </si>
  <si>
    <t>локализованные и местнораспространенные злокачественные новообразования предстательной железы (II - III стадия)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</si>
  <si>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 ,лазерная и криодеструкция и др.) при злокачественных новообразованиях, в том числе у детей</t>
  </si>
  <si>
    <t>C00.0, C00.1, C00.2, C00.3, C00.4, C00.5, C00.6, C00.8, C00.9, C01, C02, C03.1, C03.9, C04.0, C04.1, C04.8, C04.9, C05, C06.0, C06.1, C06.2, C06.9, C07, C08.0, C08.1, C08.8, C08.9, C09.0, C09.8, C09.9, C10.0, C10.1, C10.2, C10.4, C10.8, C10.9, C11.0, C11.1, C11.2, C11.3, C11.8, C11.9, C13.0, C13.1, C13.2, C13.8, C13.9, C14.0, C12, C14.8, C15.0, C30.0, C30.1, C31.0, C31.1, C31.2, C31.3, C31.8, C31.9, C32.0, C32.1, C32.2, C32.3, C32.8, C32.9, C33, C43, C44, C49.0, C69, C73</t>
  </si>
  <si>
    <t>опухоли головы и шеи, первичные и рецидивные, метастатические опухоли центральной нервной системы</t>
  </si>
  <si>
    <t>лимфаденэктомия шейная расширенная с реконструктивно-пластическим компонентом: реконструкция мягких тканей местными лоскутами</t>
  </si>
  <si>
    <t>лимфаденэктомия шейная расширенная с реконструктивно-пластическим компонентом</t>
  </si>
  <si>
    <t>гемиглоссэктомия с реконструктивно-пластическим компонентом</t>
  </si>
  <si>
    <t>резекция околоушной слюнной железы с реконструктивно-пластическим компонентом</t>
  </si>
  <si>
    <t>гемиглоссэктомия с микрохирургической пластикой</t>
  </si>
  <si>
    <t>глоссэктомия с микрохирургической пластикой</t>
  </si>
  <si>
    <t>широкое иссечение опухоли кожи с реконструктивно-пластическим компонентом расширенное (микрохирургическая реконструкция)</t>
  </si>
  <si>
    <t>резекция околоушной слюнной железы в плоскости ветвей лицевого нерва с микрохирургическим невролизом</t>
  </si>
  <si>
    <t>широкое иссечение меланомы кожи с реконструктивно-пластическим компонентом расширенное (микрохирургическая реконструкция)</t>
  </si>
  <si>
    <t>тиреоидэктомия с микрохирургическим невролизом возвратного гортанного нерва</t>
  </si>
  <si>
    <t>С15</t>
  </si>
  <si>
    <t xml:space="preserve">одномоментная эзофагэктомия (субтотальная резекция пищевода) с лимфаденэктомией 2S, 2F, 3F и пластикой пищевода
</t>
  </si>
  <si>
    <t>С16</t>
  </si>
  <si>
    <t>пациенты со злокачественными новообразованиями желудка, подвергшиеся хирургическому лечению с различными пострезекционными состояниями (синдром приводящей петли, синдром отводящей петли, демпинг-синдром, рубцовые деформации анастомозов), злокачественные новообразования желудка (I - IV стадия)</t>
  </si>
  <si>
    <t xml:space="preserve">резекция культи желудка с реконструкцией желудочно-кишечного или межкишечного анастомоза при болезнях оперированного желудка
</t>
  </si>
  <si>
    <t>расширенно-комбинированная экстирпация оперированного желудка</t>
  </si>
  <si>
    <t>C17</t>
  </si>
  <si>
    <t>местнораспространенные и диссеминированные формы злокачественных новообразований двенадцатиперстной и тонкой кишки</t>
  </si>
  <si>
    <t>панкреатодуоденальная резекция, в том числе расширенная или комбинированная</t>
  </si>
  <si>
    <t>C18, C19, C20, C08, C48.1</t>
  </si>
  <si>
    <t>состояние после обструктивных резекций по поводу опухолей толстой кишки. Опухоли ободочной, сигмовидной, прямой кишки и ректосигмоидного соединения с перитонеальной диссеминацией, включая псевдомиксому брюшины</t>
  </si>
  <si>
    <t>реконструкция толстой кишки с формированием межкишечных анастомозов</t>
  </si>
  <si>
    <t>правосторонняя гемиколэктомия с расширенной лимфаденэктомией</t>
  </si>
  <si>
    <t>резекция прямой кишки с резекцией печени</t>
  </si>
  <si>
    <t>гемигепатэктомия комбинированная</t>
  </si>
  <si>
    <t>расширенно-комбинированная брюшно-промежностная экстирпация прямой кишки</t>
  </si>
  <si>
    <t>C22, C23, C24</t>
  </si>
  <si>
    <t>местнораспространенные первичные и метастатические опухоли печени</t>
  </si>
  <si>
    <t xml:space="preserve">анатомические и атипичные резекции печени с применением радиочастотной термоаблации
</t>
  </si>
  <si>
    <t>правосторонняя гемигепатэктомия с применением радиочастотной термоаблации</t>
  </si>
  <si>
    <t>левосторонняя гемигепатэктомия с применением радиочастотной термоаблации</t>
  </si>
  <si>
    <t>расширенная левосторонняя гемигепатэктомия с применением радиочастотной термоаблации</t>
  </si>
  <si>
    <t>расширенная правосторонняя гемигепатэктомия с применением радиочастотной термоаблации</t>
  </si>
  <si>
    <t>анатомическая резекция печени</t>
  </si>
  <si>
    <t xml:space="preserve">правосторонняя гемигепатэктомия
</t>
  </si>
  <si>
    <t>левосторонняя гемигепатэктомия</t>
  </si>
  <si>
    <t>резектабельные опухоли поджелудочной железы</t>
  </si>
  <si>
    <t>расширенно-комбинированная дистальная гемипанкреатэктомия</t>
  </si>
  <si>
    <t>комбинированная лобэктомия с клиновидной, циркулярной резекцией соседних бронхов (формирование межбронхиального анастомоза)</t>
  </si>
  <si>
    <t>C37, C08.1, C38.2, C38.3, C78.1</t>
  </si>
  <si>
    <t>опухоль вилочковой железы III стадии. Опухоль переднего, заднего средостения местнораспространенной формы, метастатическое поражение средостения</t>
  </si>
  <si>
    <t>удаление опухоли средостения с резекцией соседних органов и структур (легкого, мышечной стенки пищевода, диафрагмы, предсердия, перикарда, грудной стенки, верхней полой вены, адвентиции аорты и др.)</t>
  </si>
  <si>
    <t>иссечение опухоли кожи с эксцизионной биопсией сигнальных (сторожевых) лимфатических узлов или эксцизионная биопсия сигнальных (сторожевых) лимфатических узлов с реэксцизией послеоперационного рубца</t>
  </si>
  <si>
    <t>С64</t>
  </si>
  <si>
    <t>злокачественные новообразования почки (III - IV стадия)</t>
  </si>
  <si>
    <t xml:space="preserve">нефрэктомия с тромбэктомией
радикальная нефрэктомия с расширенной забрюшинной лимфаденэктомией
радикальная нефрэктомия с резекцией соседних органов
</t>
  </si>
  <si>
    <t>злокачественные новообразования мочевого пузыря (I - IV стадия)</t>
  </si>
  <si>
    <t>цистпростатвезикулэктомия с расширенной лимфаденэктомией</t>
  </si>
  <si>
    <t>C48</t>
  </si>
  <si>
    <t>местнораспространенные и диссеминированные формы первичных и рецидивных неорганных опухолей забрюшинного пространства</t>
  </si>
  <si>
    <t>удаление первичных и рецидивных неорганных забрюшинных опухолей комбинированное</t>
  </si>
  <si>
    <t>C50</t>
  </si>
  <si>
    <t>злокачественные новообразования молочной железы (0 - IV стадия)</t>
  </si>
  <si>
    <t>отсроченная реконструкция молочной железы кожно-мышечным лоскутом (кожно-мышечным лоскутом прямой мышцы живота, торакодорзальным лоскутом), в том числе с использованием эндопротеза и микрохирургической техники</t>
  </si>
  <si>
    <t>резекция молочной железы с определением "сторожевого" лимфоузла</t>
  </si>
  <si>
    <t>C53</t>
  </si>
  <si>
    <t xml:space="preserve">злокачественные новообразования шейки матки </t>
  </si>
  <si>
    <t>расширенная экстирпация культи шейки матки</t>
  </si>
  <si>
    <t>С56</t>
  </si>
  <si>
    <t>злокачественные новообразования тела матки (местнораспространенные формы). Злокачественные новообразования эндометрия (I - III стадия) с осложненным соматическим статусом (тяжелая степень ожирения, тяжелая степень сахарного диабета и т.д.)</t>
  </si>
  <si>
    <t>экстирпация матки с тазовой и парааортальной лимфаденэктомией, субтотальной резекцией большого сальника</t>
  </si>
  <si>
    <t>С60</t>
  </si>
  <si>
    <t>злокачественные новообразования яичников (I - IV стадия). Рецидивы злокачественных новообразований яичников</t>
  </si>
  <si>
    <t>комбинированные циторедуктивные операции при злокачественных новообразованиях яичников</t>
  </si>
  <si>
    <t>С62</t>
  </si>
  <si>
    <t>злокачественные новообразования полового члена (I - IV стадия)</t>
  </si>
  <si>
    <t>ампутация полового члена, двусторонняя подвздошно-пахово-бедренная лимфаденэктомия</t>
  </si>
  <si>
    <t>С74</t>
  </si>
  <si>
    <t>злокачественные новообразования яичка</t>
  </si>
  <si>
    <t>забрюшинная лимфаденэктомия</t>
  </si>
  <si>
    <t>злокачественные новообразования надпочечника (III - IV стадия)</t>
  </si>
  <si>
    <t>расширенная адреналэктомия или адреналэктомия с резекцией соседних органов</t>
  </si>
  <si>
    <t>C53, C54, C56, C57.8</t>
  </si>
  <si>
    <t>рецидивы злокачественного новообразования тела матки, шейки матки и яичников</t>
  </si>
  <si>
    <t>удаление рецидивных опухолей малого таза</t>
  </si>
  <si>
    <t>Дистанционная лучевая терапия в радиотерапевтических отделениях при злокачественных новообразованиях</t>
  </si>
  <si>
    <t>C00 - C14, C15 - C17, C18 - C22, C23 - C25, C30, C31, C32, C33, C34, C37, C39, C40, C41, C44, C48, C49, C50, C51, C55, C60, C61, C64, C67, C68, C73, C74, C77</t>
  </si>
  <si>
    <t>злокачественные новообразования головы и шеи, трахеи, бронхов, легкого, плевры, средостения, щитовидной железы, молочной железы, пищевода, желудка, тонкой кишки, ободочной кишки, желчного пузыря, поджелудочной железы, толстой и прямой кишки, анального канала, печени, мочевого пузыря, надпочечников, почки, полового члена, предстательной железы, костей и суставных хрящей, кожи, мягких тканей (T1-4N любая M0), локализованные и местнораспространенные формы. Вторичное поражение лимфоузлов</t>
  </si>
  <si>
    <t>C70, C71, C72, C75.1, C75.3, C79.3, C79.4</t>
  </si>
  <si>
    <t>Первичные и вторичные злокачественные новообразования оболочек головного мозга, спинного мозга, головного мозга</t>
  </si>
  <si>
    <t xml:space="preserve">конформная дистанционная лучевая терапия, в том числе IMRT, IGRT, VMAT (1 - 39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 </t>
  </si>
  <si>
    <t>конформная дистанционная лучевая терапия, в том числе IMRT, IGRT, VMAT, стереотаксическая (40 - 69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мишени. Синхронизация дыхания</t>
  </si>
  <si>
    <t>Комплексное лечение больных тяжелыми распространенными формами псориаза, атопического дерматита, истинной пузырчатки, локализованной склеродермии, лучевого дерматита</t>
  </si>
  <si>
    <t>L40.0</t>
  </si>
  <si>
    <t>тяжелые распространенные формы псориаза без поражения суставов при отсутствии эффективности ранее проводимых методов системного и физиотерапевтического лечения</t>
  </si>
  <si>
    <t>лечение с применением узкополосной средневолновой фототерапии, в том числе локальной, комбинированной локальной и общей фотохимиотерапии, общей бальнеофотохимиотерапии, в сочетании с цитостатическими и иммуносупрессивными лекарственными препаратами и синтетическими производными витамина A</t>
  </si>
  <si>
    <t>лечение с применением цитостатических и иммуносупрессивных лекарственных препаратов, синтетических производных витамина A</t>
  </si>
  <si>
    <t>L40.5</t>
  </si>
  <si>
    <t>тяжелые распространенные формы псориаза артропатического при отсутствии эффективности ранее проводимых методов системного и физиотерапевтического лечения</t>
  </si>
  <si>
    <t xml:space="preserve">лечение с применением низкоинтенсивной лазерной терапии, узкополосной средневолновой фототерапии, в том числе локальной, комбинированной локальной и общей фотохимиотерапии, общей бальнеофотохимиотерапии, в сочетании с цитостатическими и иммуносупрессивными лекарственными препаратами и синтетическими производными витамина A
</t>
  </si>
  <si>
    <t>L20</t>
  </si>
  <si>
    <t>тяжелые распространенные формы атопического дерматита при отсутствии эффективности ранее проводимых методов системного и физиотерапевтического лечения</t>
  </si>
  <si>
    <t>лечение с применением узкополосной средневолновой, дальней длинноволновой фототерапии в сочетании с антибактериальными, иммуносупрессивными лекарственными препаратами</t>
  </si>
  <si>
    <t>L10.0, L10.1, L10.2, L10.4</t>
  </si>
  <si>
    <t>истинная (акантолитическая) пузырчатка</t>
  </si>
  <si>
    <t>лечение с применением системных глюкокортикостероидных, цитостатических, иммуносупрессивных, антибактериальных лекарственных препаратов</t>
  </si>
  <si>
    <t>L94.0</t>
  </si>
  <si>
    <t>локализованная склеродермия при отсутствии эффективности ранее проводимых методов системного и физиотерапевтического лечения</t>
  </si>
  <si>
    <t>лечение с применением дальней длинноволновой фототерапии в сочетании с антибактериальными, глюкокортикостероидными, сосудистыми и ферментными лекарственными препаратами</t>
  </si>
  <si>
    <t>Поликомпонентное лечение тяжелых, резистентных форм атопического дерматита и псориаза, включая псориатический артрит с инициацией или заменой генно-инженерных биологических лекарственных препаратов</t>
  </si>
  <si>
    <t>тяжелые распространенные формы псориаза, резистентные к другим видам системной терапии</t>
  </si>
  <si>
    <t>поликомпонентная терапия с инициацией или заменой генно-инженерных биологических лекарственных препаратов в сочетании с иммуносупрессивными лекарственными препаратами</t>
  </si>
  <si>
    <t>L40.5, L20</t>
  </si>
  <si>
    <t>тяжелые распространенные формы атопического дерматита и псориаза артропатического, резистентные к другим видам системной терапии</t>
  </si>
  <si>
    <t>поликомпонентная терапия с инициацией или заменой генно-инженерных биологических лекарственных препаратов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</si>
  <si>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</si>
  <si>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N81, N88.4, N88.1</t>
  </si>
  <si>
    <t>цистоцеле, неполное и полное опущение матки и стенок влагалища, ректоцеле, гипертрофия и элонгация шейки матки у пациенток репродуктивного возраста</t>
  </si>
  <si>
    <t>N99.3</t>
  </si>
  <si>
    <t>выпадение стенок влагалища после экстирпации матки</t>
  </si>
  <si>
    <t>операции эндоскопическим, влагалищным и абдоминальным доступом и их сочетание в различной комбинации (промонтофиксация культи влагалища, слинговая операция (TVT-0, TVT, TOT) с использованием имплантатов)</t>
  </si>
  <si>
    <t>реконструктивно-пластические, органосохраняющие операции (миомэктомия с использованием комбинированного эндоскопического доступа)</t>
  </si>
  <si>
    <t>Хирургическое органосохраняющее лечение инфильтративного эндометриоза при поражении крестцово-маточных связок, или ректоваганильнои перегородки, или свода влагалища, или при поражении смежных органов (толстая кишка, мочеточники, мочевой пузырь) с использованием лапароскопического и комбинированного доступа</t>
  </si>
  <si>
    <t>N80</t>
  </si>
  <si>
    <t>инфильтративный эндометриоз крестцово-маточных связок, или ректовагинальной перегородки, или свода влагaлища, или при поражении смежных органов (толстая кишка, мочеточники, мочевой пузырь)</t>
  </si>
  <si>
    <t>иссечение очагов инфильтративного эндометриоза при поражении крестцово-маточных связок, или ректовагинальной перегородки, или свода влагалища, или при поражении смежных органов (толстая кишка, мочеточники, мочевой пузырь) с использованием лапароскопического или комбинированного лапаро-вагинального доступа, в том числе с применением реконструктивно-пластического лечения</t>
  </si>
  <si>
    <t>Коронарная ангиопластика со
стентированием в сочетании с
применением внутрисосудистой
визуализации и (или) оценки
гемодинамической значимости
стеноза по данным
физиологической оценки
коронарного кровотока
(1 стент)</t>
  </si>
  <si>
    <t>Коронарная ангиопластика со
стентированием в сочетании с
применением внутрисосудистой
визуализации и (или) оценки
гемодинамической значимости
стеноза по данным
физиологической оценки
коронарного кровотока (3 стента)</t>
  </si>
  <si>
    <t>Коронарные ангиопластика или
стентирование в сочетании с
внутрисосудистой ротационной
атерэктомией при ишемической
болезни сердца</t>
  </si>
  <si>
    <t>ишемическая болезнь сердца со
стенотическим или окклюзионным
поражением коронарных артерий</t>
  </si>
  <si>
    <t>Ротационная коронарная атерэктомия,
баллонная вазодилятация с
установкой 1-3 стентов в коронарные
артерии</t>
  </si>
  <si>
    <t>лапаро- и ретроперитонеоскопическая нефрэктомия</t>
  </si>
  <si>
    <t>опухоль предстательной железы. Опухоль почки. Опухоль мочевого пузыря. Опухоль почечной лоханки</t>
  </si>
  <si>
    <t>лапаро- и ретроперитонеоскопическая резекция почки</t>
  </si>
  <si>
    <t>Рецидивные и особо сложные операции на органах мочеполовой системы</t>
  </si>
  <si>
    <t>камни почек. Камни мочеточника. Камни почек с камнями мочеточника. Стриктура мочеточника. Врожденный уретерогидронефроз. Врожденный мегауретер</t>
  </si>
  <si>
    <t>перкутанная нефролитолапоксия в сочетании с лазерной литотрипсией</t>
  </si>
  <si>
    <t>M00, M01, M03.0, M12.5, M17</t>
  </si>
  <si>
    <t>выраженное нарушение функции крупного сустава конечности любой этиологии</t>
  </si>
  <si>
    <t>артродез крупных суставов конечностей с различными видами фиксации и остеосинтеза</t>
  </si>
  <si>
    <t>чрескостный остеосинтез с использованием метода цифрового анализа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</si>
  <si>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</si>
  <si>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M24.6, Z98.1, G80.1, G80.2, M21.0, M21.2, M21.4, M21.5, M21.9, Q68.1, Q72.5, Q72.6, Q72.8, Q72.9, Q74.2, Q74.3, Q74.8, Q77.7, Q87.3, G11.4, G12.1, G80.9, S44, S45, S46, S50, M19.1, M20.1, M20.5, Q05.9, Q66.0, Q66.5, Q66.8, Q68.2</t>
  </si>
  <si>
    <t>врожденные и приобретенные дефекты и деформации стопы и кисти, предплечья различной этиологии у взрослых. Любой этиологии деформации стопы и кисти у детей</t>
  </si>
  <si>
    <t>реконструктивно-пластическое хирургическое вмешательство на костях стоп с использованием ауто- и аллотрансплантатов, имплантатов, остеозамещающих материалов, металлоконструкций</t>
  </si>
  <si>
    <t>М16</t>
  </si>
  <si>
    <t>устранение сложных многоплоскостных деформаций за счет использования чрескостных аппаратов со свойствами пассивной компьютерной навигации</t>
  </si>
  <si>
    <t xml:space="preserve">имплантация эндопротеза, в том числе под контролем компьютерной навигации, с предварительным удалением аппаратов внешней фиксации
</t>
  </si>
  <si>
    <t>М16.2, М16.3</t>
  </si>
  <si>
    <t>деформирующий артроз в сочетании с дисплазией сустава</t>
  </si>
  <si>
    <t>имплантация специальных диспластических компонентов эндопротеза с костной аутопластикой крыши вертлужной впадины или замещением дефекта крыши опорными блоками из трабекуллярного металла</t>
  </si>
  <si>
    <t>M16.4, M16.5</t>
  </si>
  <si>
    <t>посттравматический деформирующий артроз сустава с вывихом или подвывихом</t>
  </si>
  <si>
    <t>имплантация эндопротеза, в том числе с использованием компьютерной навигации, и замещением дефекта костным аутотрансплантатом или опорными блоками из трабекулярного металла</t>
  </si>
  <si>
    <t>имплантация эндопротеза с замещением дефекта костным аутотрансплантатом или опорными блоками из трабекулярного металла с предварительным удалением аппарата внешней фиксации</t>
  </si>
  <si>
    <t>M24.6</t>
  </si>
  <si>
    <t>анкилоз крупного сустава в порочном положении</t>
  </si>
  <si>
    <t>корригирующие остеотомии с фиксацией имплантатами или аппаратами внешней фиксации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</si>
  <si>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</si>
  <si>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A18.0, S12.0, S12.1, S13, S14, S19, S22.0, S22.1, S23, S24, S32.0, S32.1, S33, S34, T08, T09, T85, T91, M80, M81, M82, M86, M85, M87, M96, M99, Q67, Q76.0, Q76.1, Q76.4, Q77, Q76.3</t>
  </si>
  <si>
    <t>переломы позвонков, повреждения (разрыв) межпозвонковых дисков и связок позвоночника, деформации позвоночного столба вследствие его врожденной патологии или перенесенных заболеваний</t>
  </si>
  <si>
    <t>декомпрессивно-стабилизирующее вмешательство с резекцией позвонка, межпозвонкового диска, связочных элементов сегмента позвоночника из вентрального или заднего доступов,репозиционно-стабилизирующий спондилосинтез с использованием костной пластики (спондилодеза), погружных имплантатов</t>
  </si>
  <si>
    <t>Коронарная ангиопластика со
стентированием в сочетании с
применением внутрисосудистой
визуализации и (или) оценки
гемодинамической значимости
стеноза по данным
физиологической оценки
коронарного кровотока
(2 стента)</t>
  </si>
  <si>
    <t>Реконструктивные вмешательства при сложных и гигантских дефектах и деформациях свода и основания черепа, орбиты врожденного и приобретенного генеза</t>
  </si>
  <si>
    <t>M84.8, M85.0, M85.5, Q01, Q67.2, Q67.3, Q75.0, Q75.2, Q75.8, Q87.0, S02.1, S02.2, S02.7 - S02.9, T90.2, T88.8</t>
  </si>
  <si>
    <t>дефекты и деформации свода и основания черепа, лицевого скелета врожденного и приобретенного генеза</t>
  </si>
  <si>
    <t>микрохирургическая реконструкция при врожденных и приобретенных дефектах и деформациях свода и основания черепа, лицевого скелета с одномоментным применением ауто- и (или) аллотрансплантатов</t>
  </si>
  <si>
    <t>Q28.2</t>
  </si>
  <si>
    <t>артериовенозная мальформация головного мозга</t>
  </si>
  <si>
    <t>удаление артериовенозных мальформаций</t>
  </si>
  <si>
    <t xml:space="preserve">клипирование артериальных аневризм
стереотаксическое дренирование и тромболизис гематом
</t>
  </si>
  <si>
    <t>Реконструктивные вмешательства на экстракраниальных отделах церебральных артерий</t>
  </si>
  <si>
    <t>I65.0 - I65.3, I65.8, I66, I67.8</t>
  </si>
  <si>
    <t>окклюзии, стенозы, эмболии, тромбозы, гемодинамически значимые патологические извитости экстракраниальных отделов церебральных артерий</t>
  </si>
  <si>
    <t>реконструктивные вмешательства на экстракраниальных отделах церебральных артерий</t>
  </si>
  <si>
    <t>Внутрисосудистый тромболизис при окклюзиях церебральных артерий и синусов</t>
  </si>
  <si>
    <t>I67.6</t>
  </si>
  <si>
    <t>тромбоз церебральных артерий и синусов</t>
  </si>
  <si>
    <t>внутрисосудистый тромболизис церебральных артерий и синусов</t>
  </si>
  <si>
    <t>ротационная коронарная атерэктомия, баллонная вазо дилатация с установкой 1 - 3 стентов в коронарные артерии</t>
  </si>
  <si>
    <t>Реэндопротезирование суставов конечностей</t>
  </si>
  <si>
    <t>Z96.6, M96.6, D61, D66, D67, D68, M87.0</t>
  </si>
  <si>
    <t>глубокая инфекция в области эндопротеза</t>
  </si>
  <si>
    <t>удаление с помощью ревизионного набора инструментов временного спейсера и имплантация ревизионных эндопротезных систем с замещением костных дефектов аллотрансплантатами или биокомпозитными материалами и применением дополнительных средств фиксации</t>
  </si>
  <si>
    <t>Всего:</t>
  </si>
  <si>
    <t>Код мо</t>
  </si>
  <si>
    <t>Код профиля медицинской помощи</t>
  </si>
  <si>
    <t xml:space="preserve">Планируемые объемы </t>
  </si>
  <si>
    <t xml:space="preserve">операции эндоскопическим, влагалищным и абдоминальным доступом и их сочетание в различной комбинации (слинговая операция (TVT-О, TVT, TOT) с использованием имплантатов)
операции эндоскопическим, влагалищным и абдоминальным доступом и их сочетание в различной комбинации (промонтофиксация матки или культи влагалища с использованием синтетических сеток)
операции эндоскопическим, влагалищным и абдоминальным доступом и их сочетание в различной комбинации (укрепление связочного аппарата матки лапароскопическим доступом)
операции эндоскопическим, влагалищным и абдоминальным доступом и их сочетание в различной комбинации (пластика сфинктера прямой кишки)
операции эндоскопическим, влагалищным и абдоминальным доступом и их сочетание в различной комбинации (пластика шейки матки)
</t>
  </si>
  <si>
    <t xml:space="preserve">торакоскопическая деструкция аритмогенных зон сердца
хирургическая и (или) криодеструкция дополнительных проводящих путей и аритмогенных зон сердца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</si>
</sst>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PT Astra Serif"/>
      <family val="1"/>
      <charset val="204"/>
    </font>
    <font>
      <sz val="9"/>
      <name val="PT Astra Serif"/>
      <family val="1"/>
      <charset val="204"/>
    </font>
    <font>
      <sz val="8"/>
      <color theme="1"/>
      <name val="PT Astra Serif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PT Astra Serif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4" fillId="0" borderId="0" applyNumberFormat="0" applyFill="0" applyBorder="0" applyAlignment="0" applyProtection="0"/>
  </cellStyleXfs>
  <cellXfs count="151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wrapText="1"/>
    </xf>
    <xf numFmtId="0" fontId="4" fillId="0" borderId="0" xfId="1" applyFont="1" applyFill="1" applyAlignment="1">
      <alignment wrapText="1"/>
    </xf>
    <xf numFmtId="0" fontId="3" fillId="0" borderId="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top" wrapText="1"/>
    </xf>
    <xf numFmtId="0" fontId="4" fillId="0" borderId="0" xfId="1" applyFont="1" applyFill="1" applyAlignment="1">
      <alignment horizontal="center" vertical="top" wrapText="1"/>
    </xf>
    <xf numFmtId="0" fontId="4" fillId="0" borderId="1" xfId="1" applyFont="1" applyFill="1" applyBorder="1" applyAlignment="1">
      <alignment horizontal="center" wrapText="1"/>
    </xf>
    <xf numFmtId="0" fontId="4" fillId="0" borderId="0" xfId="1" applyFont="1" applyFill="1" applyAlignment="1">
      <alignment horizontal="left" wrapText="1"/>
    </xf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3" fontId="7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9" fillId="0" borderId="3" xfId="0" applyNumberFormat="1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vertical="top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top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2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6" fillId="0" borderId="1" xfId="0" applyFont="1" applyFill="1" applyBorder="1" applyAlignment="1">
      <alignment vertical="top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top" wrapText="1"/>
    </xf>
    <xf numFmtId="0" fontId="4" fillId="0" borderId="4" xfId="1" applyFont="1" applyFill="1" applyBorder="1" applyAlignment="1">
      <alignment horizontal="center" vertical="top" wrapText="1"/>
    </xf>
    <xf numFmtId="0" fontId="4" fillId="0" borderId="3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17" fillId="0" borderId="2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3" fontId="6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NumberFormat="1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4" fillId="0" borderId="2" xfId="2" applyFont="1" applyFill="1" applyBorder="1" applyAlignment="1">
      <alignment horizontal="left" vertical="top" wrapText="1"/>
    </xf>
    <xf numFmtId="0" fontId="4" fillId="0" borderId="3" xfId="2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consultantplus://offline/ref=67E5947FC935A5A38A2C1C2E5DD18C72AEB77C027CCDF62C8659584BBC150F8C7F73AA1F7FC86649BB617AB04D191C87F66FDC375567BFC2w7BFJ" TargetMode="External"/><Relationship Id="rId1" Type="http://schemas.openxmlformats.org/officeDocument/2006/relationships/hyperlink" Target="consultantplus://offline/ref=67E5947FC935A5A38A2C1C2E5DD18C72AEB77C027CCDF62C8659584BBC150F8C7F73AA1F7FC86449B1617AB04D191C87F66FDC375567BFC2w7BFJ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7"/>
  <sheetViews>
    <sheetView view="pageBreakPreview" topLeftCell="B76" zoomScaleNormal="115" zoomScaleSheetLayoutView="100" workbookViewId="0">
      <selection activeCell="B75" sqref="B75:B80"/>
    </sheetView>
  </sheetViews>
  <sheetFormatPr defaultColWidth="8.85546875" defaultRowHeight="12" outlineLevelCol="1"/>
  <cols>
    <col min="1" max="1" width="8.85546875" style="1" hidden="1" customWidth="1" outlineLevel="1"/>
    <col min="2" max="2" width="40.42578125" style="12" customWidth="1" collapsed="1"/>
    <col min="3" max="3" width="37.140625" style="14" customWidth="1"/>
    <col min="4" max="4" width="12.7109375" style="1" customWidth="1"/>
    <col min="5" max="5" width="11.5703125" style="1" customWidth="1"/>
    <col min="6" max="6" width="11.42578125" style="3" customWidth="1"/>
    <col min="7" max="16384" width="8.85546875" style="3"/>
  </cols>
  <sheetData>
    <row r="1" spans="1:5" ht="39.75" customHeight="1">
      <c r="B1" s="96" t="s">
        <v>38</v>
      </c>
      <c r="C1" s="97"/>
      <c r="D1" s="97"/>
      <c r="E1" s="97"/>
    </row>
    <row r="2" spans="1:5" ht="39.75" customHeight="1">
      <c r="B2" s="4"/>
      <c r="C2" s="4" t="s">
        <v>22</v>
      </c>
      <c r="D2" s="4"/>
      <c r="E2" s="4"/>
    </row>
    <row r="3" spans="1:5" ht="21" customHeight="1">
      <c r="B3" s="88" t="s">
        <v>23</v>
      </c>
      <c r="C3" s="88" t="s">
        <v>0</v>
      </c>
      <c r="D3" s="88" t="s">
        <v>1</v>
      </c>
      <c r="E3" s="88" t="s">
        <v>24</v>
      </c>
    </row>
    <row r="4" spans="1:5" ht="36.75" customHeight="1">
      <c r="B4" s="88"/>
      <c r="C4" s="88"/>
      <c r="D4" s="88"/>
      <c r="E4" s="88"/>
    </row>
    <row r="5" spans="1:5" ht="12.75" customHeight="1">
      <c r="A5" s="1">
        <v>555</v>
      </c>
      <c r="B5" s="93" t="s">
        <v>25</v>
      </c>
      <c r="C5" s="5" t="s">
        <v>17</v>
      </c>
      <c r="D5" s="5">
        <v>3</v>
      </c>
      <c r="E5" s="5">
        <v>44</v>
      </c>
    </row>
    <row r="6" spans="1:5" ht="14.25" customHeight="1">
      <c r="A6" s="1">
        <v>555</v>
      </c>
      <c r="B6" s="93"/>
      <c r="C6" s="6" t="s">
        <v>2</v>
      </c>
      <c r="D6" s="6">
        <v>5</v>
      </c>
      <c r="E6" s="7">
        <v>27</v>
      </c>
    </row>
    <row r="7" spans="1:5" ht="14.25" customHeight="1">
      <c r="A7" s="1">
        <v>555</v>
      </c>
      <c r="B7" s="93"/>
      <c r="C7" s="6" t="s">
        <v>3</v>
      </c>
      <c r="D7" s="6">
        <v>12</v>
      </c>
      <c r="E7" s="7">
        <v>160</v>
      </c>
    </row>
    <row r="8" spans="1:5" ht="15" customHeight="1">
      <c r="A8" s="1">
        <v>555</v>
      </c>
      <c r="B8" s="93"/>
      <c r="C8" s="6" t="s">
        <v>5</v>
      </c>
      <c r="D8" s="6">
        <v>47</v>
      </c>
      <c r="E8" s="7">
        <v>80</v>
      </c>
    </row>
    <row r="9" spans="1:5" ht="14.25" customHeight="1">
      <c r="A9" s="1">
        <v>555</v>
      </c>
      <c r="B9" s="93"/>
      <c r="C9" s="88" t="s">
        <v>18</v>
      </c>
      <c r="D9" s="6">
        <v>66</v>
      </c>
      <c r="E9" s="7">
        <v>16</v>
      </c>
    </row>
    <row r="10" spans="1:5" ht="14.25" customHeight="1">
      <c r="A10" s="1">
        <v>555</v>
      </c>
      <c r="B10" s="93"/>
      <c r="C10" s="88"/>
      <c r="D10" s="6">
        <v>67</v>
      </c>
      <c r="E10" s="7">
        <v>12</v>
      </c>
    </row>
    <row r="11" spans="1:5" ht="14.25" customHeight="1">
      <c r="A11" s="1">
        <v>555</v>
      </c>
      <c r="B11" s="93"/>
      <c r="C11" s="88" t="s">
        <v>14</v>
      </c>
      <c r="D11" s="6">
        <v>68</v>
      </c>
      <c r="E11" s="7">
        <v>115</v>
      </c>
    </row>
    <row r="12" spans="1:5" ht="14.25" customHeight="1">
      <c r="A12" s="1">
        <v>555</v>
      </c>
      <c r="B12" s="93"/>
      <c r="C12" s="88"/>
      <c r="D12" s="6">
        <v>70</v>
      </c>
      <c r="E12" s="7">
        <v>150</v>
      </c>
    </row>
    <row r="13" spans="1:5" ht="14.25" customHeight="1">
      <c r="A13" s="1">
        <v>555</v>
      </c>
      <c r="B13" s="93"/>
      <c r="C13" s="88"/>
      <c r="D13" s="6">
        <v>71</v>
      </c>
      <c r="E13" s="7">
        <v>150</v>
      </c>
    </row>
    <row r="14" spans="1:5" ht="14.25" customHeight="1">
      <c r="A14" s="1">
        <v>555</v>
      </c>
      <c r="B14" s="93"/>
      <c r="C14" s="88"/>
      <c r="D14" s="6">
        <v>76</v>
      </c>
      <c r="E14" s="7">
        <v>30</v>
      </c>
    </row>
    <row r="15" spans="1:5" ht="14.25" customHeight="1">
      <c r="A15" s="1">
        <v>555</v>
      </c>
      <c r="B15" s="93"/>
      <c r="C15" s="6" t="s">
        <v>21</v>
      </c>
      <c r="D15" s="6">
        <v>77</v>
      </c>
      <c r="E15" s="7">
        <v>10</v>
      </c>
    </row>
    <row r="16" spans="1:5" ht="14.25" customHeight="1">
      <c r="A16" s="1">
        <v>555</v>
      </c>
      <c r="B16" s="93"/>
      <c r="C16" s="6" t="s">
        <v>7</v>
      </c>
      <c r="D16" s="6">
        <v>78</v>
      </c>
      <c r="E16" s="7">
        <v>25</v>
      </c>
    </row>
    <row r="17" spans="1:6" ht="14.25" customHeight="1">
      <c r="A17" s="1">
        <v>555</v>
      </c>
      <c r="B17" s="93"/>
      <c r="C17" s="88" t="s">
        <v>8</v>
      </c>
      <c r="D17" s="6">
        <v>81</v>
      </c>
      <c r="E17" s="7">
        <v>157</v>
      </c>
    </row>
    <row r="18" spans="1:6" ht="14.25" customHeight="1">
      <c r="A18" s="1">
        <v>555</v>
      </c>
      <c r="B18" s="93"/>
      <c r="C18" s="88"/>
      <c r="D18" s="6">
        <v>82</v>
      </c>
      <c r="E18" s="7">
        <v>11</v>
      </c>
    </row>
    <row r="19" spans="1:6" ht="17.25" customHeight="1">
      <c r="A19" s="1">
        <v>555</v>
      </c>
      <c r="B19" s="93"/>
      <c r="C19" s="6" t="s">
        <v>9</v>
      </c>
      <c r="D19" s="6">
        <v>86</v>
      </c>
      <c r="E19" s="7">
        <v>60</v>
      </c>
    </row>
    <row r="20" spans="1:6" ht="15" customHeight="1">
      <c r="A20" s="1">
        <v>555</v>
      </c>
      <c r="B20" s="94"/>
      <c r="C20" s="6" t="s">
        <v>12</v>
      </c>
      <c r="D20" s="6"/>
      <c r="E20" s="7">
        <f>SUM(E5:E19)</f>
        <v>1047</v>
      </c>
    </row>
    <row r="21" spans="1:6" ht="14.25" customHeight="1">
      <c r="A21" s="1">
        <v>100</v>
      </c>
      <c r="B21" s="93" t="s">
        <v>26</v>
      </c>
      <c r="C21" s="93" t="s">
        <v>6</v>
      </c>
      <c r="D21" s="6">
        <v>48</v>
      </c>
      <c r="E21" s="6">
        <v>80</v>
      </c>
    </row>
    <row r="22" spans="1:6" ht="14.25" customHeight="1">
      <c r="A22" s="1">
        <v>100</v>
      </c>
      <c r="B22" s="93"/>
      <c r="C22" s="93"/>
      <c r="D22" s="6">
        <v>49</v>
      </c>
      <c r="E22" s="6">
        <v>50</v>
      </c>
    </row>
    <row r="23" spans="1:6" ht="14.25" customHeight="1">
      <c r="A23" s="1">
        <v>100</v>
      </c>
      <c r="B23" s="93"/>
      <c r="C23" s="93"/>
      <c r="D23" s="6">
        <v>50</v>
      </c>
      <c r="E23" s="6">
        <v>20</v>
      </c>
    </row>
    <row r="24" spans="1:6" ht="14.25" customHeight="1">
      <c r="A24" s="1">
        <v>100</v>
      </c>
      <c r="B24" s="93"/>
      <c r="C24" s="93"/>
      <c r="D24" s="6">
        <v>54</v>
      </c>
      <c r="E24" s="6">
        <v>30</v>
      </c>
    </row>
    <row r="25" spans="1:6" ht="14.25" customHeight="1">
      <c r="A25" s="1">
        <v>100</v>
      </c>
      <c r="B25" s="93"/>
      <c r="C25" s="93"/>
      <c r="D25" s="6">
        <v>52</v>
      </c>
      <c r="E25" s="6">
        <v>685</v>
      </c>
    </row>
    <row r="26" spans="1:6" ht="14.25" customHeight="1">
      <c r="A26" s="1">
        <v>100</v>
      </c>
      <c r="B26" s="93"/>
      <c r="C26" s="93"/>
      <c r="D26" s="6">
        <v>53</v>
      </c>
      <c r="E26" s="6">
        <v>270</v>
      </c>
    </row>
    <row r="27" spans="1:6" ht="14.25" customHeight="1">
      <c r="A27" s="1">
        <v>100</v>
      </c>
      <c r="B27" s="93"/>
      <c r="C27" s="93"/>
      <c r="D27" s="6">
        <v>55</v>
      </c>
      <c r="E27" s="6">
        <v>10</v>
      </c>
    </row>
    <row r="28" spans="1:6" ht="14.25" customHeight="1">
      <c r="A28" s="1">
        <v>100</v>
      </c>
      <c r="B28" s="93"/>
      <c r="C28" s="93"/>
      <c r="D28" s="6">
        <v>61</v>
      </c>
      <c r="E28" s="6">
        <v>120</v>
      </c>
    </row>
    <row r="29" spans="1:6" ht="14.25" customHeight="1">
      <c r="A29" s="1">
        <v>100</v>
      </c>
      <c r="B29" s="93"/>
      <c r="C29" s="93"/>
      <c r="D29" s="6">
        <v>62</v>
      </c>
      <c r="E29" s="6">
        <v>55</v>
      </c>
    </row>
    <row r="30" spans="1:6" ht="14.25" customHeight="1">
      <c r="A30" s="1">
        <v>100</v>
      </c>
      <c r="B30" s="93"/>
      <c r="C30" s="93"/>
      <c r="D30" s="6">
        <v>63</v>
      </c>
      <c r="E30" s="6">
        <v>150</v>
      </c>
    </row>
    <row r="31" spans="1:6" ht="14.25" customHeight="1">
      <c r="A31" s="1">
        <v>100</v>
      </c>
      <c r="B31" s="93"/>
      <c r="C31" s="93"/>
      <c r="D31" s="8">
        <v>64</v>
      </c>
      <c r="E31" s="6">
        <v>262</v>
      </c>
    </row>
    <row r="32" spans="1:6" ht="13.5" customHeight="1">
      <c r="A32" s="1">
        <v>100</v>
      </c>
      <c r="B32" s="94"/>
      <c r="C32" s="6" t="s">
        <v>12</v>
      </c>
      <c r="D32" s="6"/>
      <c r="E32" s="6">
        <f>SUM(E21:E31)</f>
        <v>1732</v>
      </c>
      <c r="F32" s="2"/>
    </row>
    <row r="33" spans="1:5" s="9" customFormat="1" ht="14.25" customHeight="1">
      <c r="A33" s="1">
        <v>30</v>
      </c>
      <c r="B33" s="88" t="s">
        <v>27</v>
      </c>
      <c r="C33" s="6" t="s">
        <v>3</v>
      </c>
      <c r="D33" s="6">
        <v>15</v>
      </c>
      <c r="E33" s="6">
        <v>20</v>
      </c>
    </row>
    <row r="34" spans="1:5" s="10" customFormat="1" ht="14.25" customHeight="1">
      <c r="A34" s="1">
        <v>30</v>
      </c>
      <c r="B34" s="88"/>
      <c r="C34" s="88" t="s">
        <v>10</v>
      </c>
      <c r="D34" s="6">
        <v>19</v>
      </c>
      <c r="E34" s="6">
        <v>45</v>
      </c>
    </row>
    <row r="35" spans="1:5" s="10" customFormat="1" ht="14.25" customHeight="1">
      <c r="A35" s="1">
        <v>30</v>
      </c>
      <c r="B35" s="88"/>
      <c r="C35" s="88"/>
      <c r="D35" s="6">
        <v>20</v>
      </c>
      <c r="E35" s="6">
        <v>2</v>
      </c>
    </row>
    <row r="36" spans="1:5" s="10" customFormat="1" ht="14.25" customHeight="1">
      <c r="A36" s="1">
        <v>30</v>
      </c>
      <c r="B36" s="88"/>
      <c r="C36" s="6" t="s">
        <v>4</v>
      </c>
      <c r="D36" s="6">
        <v>23</v>
      </c>
      <c r="E36" s="6">
        <v>60</v>
      </c>
    </row>
    <row r="37" spans="1:5" s="10" customFormat="1" ht="14.25" customHeight="1">
      <c r="A37" s="1">
        <v>30</v>
      </c>
      <c r="B37" s="88"/>
      <c r="C37" s="88" t="s">
        <v>11</v>
      </c>
      <c r="D37" s="6">
        <v>39</v>
      </c>
      <c r="E37" s="6">
        <v>70</v>
      </c>
    </row>
    <row r="38" spans="1:5" s="10" customFormat="1" ht="14.25" customHeight="1">
      <c r="A38" s="1">
        <v>30</v>
      </c>
      <c r="B38" s="88"/>
      <c r="C38" s="88"/>
      <c r="D38" s="6">
        <v>40</v>
      </c>
      <c r="E38" s="6">
        <v>50</v>
      </c>
    </row>
    <row r="39" spans="1:5" s="10" customFormat="1" ht="14.25" customHeight="1">
      <c r="A39" s="1">
        <v>30</v>
      </c>
      <c r="B39" s="88"/>
      <c r="C39" s="88"/>
      <c r="D39" s="6">
        <v>42</v>
      </c>
      <c r="E39" s="6">
        <v>22</v>
      </c>
    </row>
    <row r="40" spans="1:5" s="10" customFormat="1" ht="14.25" customHeight="1">
      <c r="A40" s="1">
        <v>30</v>
      </c>
      <c r="B40" s="88"/>
      <c r="C40" s="88"/>
      <c r="D40" s="6">
        <v>43</v>
      </c>
      <c r="E40" s="6">
        <v>5</v>
      </c>
    </row>
    <row r="41" spans="1:5" s="10" customFormat="1" ht="14.25" customHeight="1">
      <c r="A41" s="1">
        <v>30</v>
      </c>
      <c r="B41" s="88"/>
      <c r="C41" s="88"/>
      <c r="D41" s="6">
        <v>44</v>
      </c>
      <c r="E41" s="6">
        <v>20</v>
      </c>
    </row>
    <row r="42" spans="1:5" s="10" customFormat="1" ht="14.25" customHeight="1">
      <c r="A42" s="1">
        <v>30</v>
      </c>
      <c r="B42" s="88"/>
      <c r="C42" s="6" t="s">
        <v>7</v>
      </c>
      <c r="D42" s="6">
        <v>78</v>
      </c>
      <c r="E42" s="6">
        <v>20</v>
      </c>
    </row>
    <row r="43" spans="1:5" s="10" customFormat="1" ht="20.25" customHeight="1">
      <c r="A43" s="1">
        <v>30</v>
      </c>
      <c r="B43" s="88"/>
      <c r="C43" s="6" t="s">
        <v>12</v>
      </c>
      <c r="D43" s="6"/>
      <c r="E43" s="6">
        <f>SUM(E33:E42)</f>
        <v>314</v>
      </c>
    </row>
    <row r="44" spans="1:5" ht="15.75" customHeight="1">
      <c r="A44" s="1">
        <v>15</v>
      </c>
      <c r="B44" s="88" t="s">
        <v>28</v>
      </c>
      <c r="C44" s="88" t="s">
        <v>10</v>
      </c>
      <c r="D44" s="6">
        <v>19</v>
      </c>
      <c r="E44" s="6">
        <v>25</v>
      </c>
    </row>
    <row r="45" spans="1:5" ht="15.75" customHeight="1">
      <c r="A45" s="1">
        <v>15</v>
      </c>
      <c r="B45" s="88"/>
      <c r="C45" s="88"/>
      <c r="D45" s="6">
        <v>20</v>
      </c>
      <c r="E45" s="6">
        <v>25</v>
      </c>
    </row>
    <row r="46" spans="1:5" ht="21.75" customHeight="1">
      <c r="A46" s="1">
        <v>15</v>
      </c>
      <c r="B46" s="88"/>
      <c r="C46" s="6" t="s">
        <v>12</v>
      </c>
      <c r="D46" s="6"/>
      <c r="E46" s="6">
        <f>SUM(E44:E45)</f>
        <v>50</v>
      </c>
    </row>
    <row r="47" spans="1:5" ht="14.25" customHeight="1">
      <c r="A47" s="1">
        <v>329</v>
      </c>
      <c r="B47" s="88" t="s">
        <v>29</v>
      </c>
      <c r="C47" s="88" t="s">
        <v>4</v>
      </c>
      <c r="D47" s="6">
        <v>21</v>
      </c>
      <c r="E47" s="6">
        <v>545</v>
      </c>
    </row>
    <row r="48" spans="1:5" ht="25.5" customHeight="1">
      <c r="A48" s="1">
        <v>329</v>
      </c>
      <c r="B48" s="88"/>
      <c r="C48" s="88"/>
      <c r="D48" s="6">
        <v>25</v>
      </c>
      <c r="E48" s="6">
        <v>40</v>
      </c>
    </row>
    <row r="49" spans="1:10" ht="14.25" customHeight="1">
      <c r="A49" s="1">
        <v>329</v>
      </c>
      <c r="B49" s="88"/>
      <c r="C49" s="88"/>
      <c r="D49" s="6">
        <v>26</v>
      </c>
      <c r="E49" s="6">
        <v>40</v>
      </c>
    </row>
    <row r="50" spans="1:10" ht="22.5" customHeight="1">
      <c r="A50" s="1">
        <v>329</v>
      </c>
      <c r="B50" s="88"/>
      <c r="C50" s="6" t="s">
        <v>12</v>
      </c>
      <c r="D50" s="6"/>
      <c r="E50" s="6">
        <f>SUM(E47:E49)</f>
        <v>625</v>
      </c>
    </row>
    <row r="51" spans="1:10" ht="21" customHeight="1">
      <c r="A51" s="1">
        <v>220</v>
      </c>
      <c r="B51" s="88" t="s">
        <v>30</v>
      </c>
      <c r="C51" s="6" t="s">
        <v>13</v>
      </c>
      <c r="D51" s="6">
        <v>9</v>
      </c>
      <c r="E51" s="6">
        <v>160</v>
      </c>
    </row>
    <row r="52" spans="1:10" ht="18" customHeight="1">
      <c r="A52" s="1">
        <v>220</v>
      </c>
      <c r="B52" s="88"/>
      <c r="C52" s="6" t="s">
        <v>12</v>
      </c>
      <c r="D52" s="6"/>
      <c r="E52" s="6">
        <f>E51</f>
        <v>160</v>
      </c>
    </row>
    <row r="53" spans="1:10" ht="18.75" customHeight="1">
      <c r="A53" s="1">
        <v>110</v>
      </c>
      <c r="B53" s="88" t="s">
        <v>31</v>
      </c>
      <c r="C53" s="88" t="s">
        <v>17</v>
      </c>
      <c r="D53" s="6">
        <v>1</v>
      </c>
      <c r="E53" s="6">
        <v>40</v>
      </c>
    </row>
    <row r="54" spans="1:10" ht="17.25" customHeight="1">
      <c r="A54" s="1">
        <v>110</v>
      </c>
      <c r="B54" s="88"/>
      <c r="C54" s="88"/>
      <c r="D54" s="6">
        <v>3</v>
      </c>
      <c r="E54" s="6">
        <v>2</v>
      </c>
    </row>
    <row r="55" spans="1:10" ht="17.25" customHeight="1">
      <c r="A55" s="1">
        <v>110</v>
      </c>
      <c r="B55" s="88"/>
      <c r="C55" s="88"/>
      <c r="D55" s="6">
        <v>4</v>
      </c>
      <c r="E55" s="6">
        <v>3</v>
      </c>
    </row>
    <row r="56" spans="1:10" ht="14.25" customHeight="1">
      <c r="A56" s="1">
        <v>110</v>
      </c>
      <c r="B56" s="88"/>
      <c r="C56" s="88" t="s">
        <v>10</v>
      </c>
      <c r="D56" s="6">
        <v>19</v>
      </c>
      <c r="E56" s="6">
        <v>65</v>
      </c>
    </row>
    <row r="57" spans="1:10" ht="14.25" customHeight="1">
      <c r="A57" s="1">
        <v>110</v>
      </c>
      <c r="B57" s="88"/>
      <c r="C57" s="88"/>
      <c r="D57" s="6">
        <v>20</v>
      </c>
      <c r="E57" s="6">
        <v>25</v>
      </c>
    </row>
    <row r="58" spans="1:10" ht="12" customHeight="1">
      <c r="A58" s="1">
        <v>110</v>
      </c>
      <c r="B58" s="88"/>
      <c r="C58" s="92" t="s">
        <v>6</v>
      </c>
      <c r="D58" s="6">
        <v>48</v>
      </c>
      <c r="E58" s="6">
        <v>10</v>
      </c>
    </row>
    <row r="59" spans="1:10" ht="12" customHeight="1">
      <c r="A59" s="1">
        <v>110</v>
      </c>
      <c r="B59" s="88"/>
      <c r="C59" s="93"/>
      <c r="D59" s="6">
        <v>49</v>
      </c>
      <c r="E59" s="6">
        <v>15</v>
      </c>
    </row>
    <row r="60" spans="1:10" ht="12" customHeight="1">
      <c r="A60" s="1">
        <v>110</v>
      </c>
      <c r="B60" s="88"/>
      <c r="C60" s="93"/>
      <c r="D60" s="6">
        <v>50</v>
      </c>
      <c r="E60" s="6">
        <v>5</v>
      </c>
    </row>
    <row r="61" spans="1:10" ht="12" customHeight="1">
      <c r="A61" s="1">
        <v>110</v>
      </c>
      <c r="B61" s="88"/>
      <c r="C61" s="93"/>
      <c r="D61" s="6">
        <v>54</v>
      </c>
      <c r="E61" s="6">
        <v>30</v>
      </c>
      <c r="J61" s="95"/>
    </row>
    <row r="62" spans="1:10" ht="14.25" customHeight="1">
      <c r="A62" s="1">
        <v>110</v>
      </c>
      <c r="B62" s="88"/>
      <c r="C62" s="6" t="s">
        <v>7</v>
      </c>
      <c r="D62" s="6">
        <v>78</v>
      </c>
      <c r="E62" s="6">
        <v>55</v>
      </c>
      <c r="J62" s="95"/>
    </row>
    <row r="63" spans="1:10" ht="14.25" customHeight="1">
      <c r="A63" s="1">
        <v>110</v>
      </c>
      <c r="B63" s="88"/>
      <c r="C63" s="6" t="s">
        <v>12</v>
      </c>
      <c r="D63" s="6"/>
      <c r="E63" s="6">
        <f>SUM(E53:E62)</f>
        <v>250</v>
      </c>
      <c r="F63" s="2"/>
      <c r="J63" s="95"/>
    </row>
    <row r="64" spans="1:10" ht="18" customHeight="1">
      <c r="A64" s="1">
        <v>120</v>
      </c>
      <c r="B64" s="92" t="s">
        <v>32</v>
      </c>
      <c r="C64" s="88" t="s">
        <v>14</v>
      </c>
      <c r="D64" s="6">
        <v>68</v>
      </c>
      <c r="E64" s="6">
        <v>200</v>
      </c>
      <c r="J64" s="95"/>
    </row>
    <row r="65" spans="1:10" ht="18" customHeight="1">
      <c r="A65" s="1">
        <v>120</v>
      </c>
      <c r="B65" s="93"/>
      <c r="C65" s="88"/>
      <c r="D65" s="6">
        <v>70</v>
      </c>
      <c r="E65" s="6">
        <v>60</v>
      </c>
      <c r="J65" s="95"/>
    </row>
    <row r="66" spans="1:10" ht="15" customHeight="1">
      <c r="A66" s="1">
        <v>120</v>
      </c>
      <c r="B66" s="93"/>
      <c r="C66" s="88"/>
      <c r="D66" s="6">
        <v>71</v>
      </c>
      <c r="E66" s="6">
        <v>125</v>
      </c>
      <c r="J66" s="95"/>
    </row>
    <row r="67" spans="1:10" ht="16.5" customHeight="1">
      <c r="A67" s="1">
        <v>120</v>
      </c>
      <c r="B67" s="93"/>
      <c r="C67" s="6" t="s">
        <v>20</v>
      </c>
      <c r="D67" s="6">
        <v>86</v>
      </c>
      <c r="E67" s="6">
        <v>5</v>
      </c>
      <c r="J67" s="95"/>
    </row>
    <row r="68" spans="1:10" ht="18" customHeight="1">
      <c r="A68" s="1">
        <v>120</v>
      </c>
      <c r="B68" s="94"/>
      <c r="C68" s="6" t="s">
        <v>12</v>
      </c>
      <c r="D68" s="6"/>
      <c r="E68" s="6">
        <f>SUM(E64:E67)</f>
        <v>390</v>
      </c>
    </row>
    <row r="69" spans="1:10" ht="24" customHeight="1">
      <c r="A69" s="1">
        <v>666</v>
      </c>
      <c r="B69" s="92" t="s">
        <v>33</v>
      </c>
      <c r="C69" s="6" t="s">
        <v>14</v>
      </c>
      <c r="D69" s="6">
        <v>68</v>
      </c>
      <c r="E69" s="6">
        <v>30</v>
      </c>
    </row>
    <row r="70" spans="1:10" ht="24" customHeight="1">
      <c r="A70" s="1">
        <v>666</v>
      </c>
      <c r="B70" s="93"/>
      <c r="C70" s="92" t="s">
        <v>15</v>
      </c>
      <c r="D70" s="6">
        <v>32</v>
      </c>
      <c r="E70" s="6">
        <v>365</v>
      </c>
    </row>
    <row r="71" spans="1:10" ht="19.5" customHeight="1">
      <c r="A71" s="1">
        <v>666</v>
      </c>
      <c r="B71" s="93"/>
      <c r="C71" s="94"/>
      <c r="D71" s="11">
        <v>34</v>
      </c>
      <c r="E71" s="11">
        <v>10</v>
      </c>
    </row>
    <row r="72" spans="1:10" ht="15.75" customHeight="1">
      <c r="A72" s="1">
        <v>666</v>
      </c>
      <c r="B72" s="93"/>
      <c r="C72" s="88" t="s">
        <v>16</v>
      </c>
      <c r="D72" s="6">
        <v>30</v>
      </c>
      <c r="E72" s="6">
        <v>10</v>
      </c>
    </row>
    <row r="73" spans="1:10" ht="15.75" customHeight="1">
      <c r="A73" s="1">
        <v>666</v>
      </c>
      <c r="B73" s="93"/>
      <c r="C73" s="88"/>
      <c r="D73" s="6">
        <v>31</v>
      </c>
      <c r="E73" s="6">
        <v>72</v>
      </c>
    </row>
    <row r="74" spans="1:10" ht="19.5" customHeight="1">
      <c r="A74" s="1">
        <v>666</v>
      </c>
      <c r="B74" s="94"/>
      <c r="C74" s="6" t="s">
        <v>12</v>
      </c>
      <c r="D74" s="6"/>
      <c r="E74" s="6">
        <f>SUM(E69:E73)</f>
        <v>487</v>
      </c>
    </row>
    <row r="75" spans="1:10" ht="14.25" customHeight="1">
      <c r="A75" s="1">
        <v>270</v>
      </c>
      <c r="B75" s="89" t="s">
        <v>34</v>
      </c>
      <c r="C75" s="89" t="s">
        <v>6</v>
      </c>
      <c r="D75" s="6">
        <v>48</v>
      </c>
      <c r="E75" s="6">
        <v>40</v>
      </c>
    </row>
    <row r="76" spans="1:10" ht="14.25" customHeight="1">
      <c r="A76" s="1">
        <v>270</v>
      </c>
      <c r="B76" s="90"/>
      <c r="C76" s="90"/>
      <c r="D76" s="6">
        <v>49</v>
      </c>
      <c r="E76" s="6">
        <v>30</v>
      </c>
    </row>
    <row r="77" spans="1:10" ht="13.5" customHeight="1">
      <c r="A77" s="1">
        <v>270</v>
      </c>
      <c r="B77" s="90"/>
      <c r="C77" s="90"/>
      <c r="D77" s="6">
        <v>50</v>
      </c>
      <c r="E77" s="6">
        <v>30</v>
      </c>
    </row>
    <row r="78" spans="1:10" ht="14.25" customHeight="1">
      <c r="A78" s="1">
        <v>270</v>
      </c>
      <c r="B78" s="90"/>
      <c r="C78" s="90"/>
      <c r="D78" s="6">
        <v>52</v>
      </c>
      <c r="E78" s="6">
        <v>40</v>
      </c>
    </row>
    <row r="79" spans="1:10" ht="14.25" customHeight="1">
      <c r="A79" s="1">
        <v>270</v>
      </c>
      <c r="B79" s="90"/>
      <c r="C79" s="90"/>
      <c r="D79" s="6">
        <v>54</v>
      </c>
      <c r="E79" s="6">
        <v>15</v>
      </c>
    </row>
    <row r="80" spans="1:10" ht="14.25" customHeight="1">
      <c r="A80" s="1">
        <v>270</v>
      </c>
      <c r="B80" s="91"/>
      <c r="C80" s="6" t="s">
        <v>12</v>
      </c>
      <c r="D80" s="6"/>
      <c r="E80" s="6">
        <f>SUM(E75:E79)</f>
        <v>155</v>
      </c>
    </row>
    <row r="81" spans="1:6" ht="19.5" customHeight="1">
      <c r="A81" s="1">
        <v>390</v>
      </c>
      <c r="B81" s="92" t="s">
        <v>35</v>
      </c>
      <c r="C81" s="88" t="s">
        <v>3</v>
      </c>
      <c r="D81" s="11">
        <v>12</v>
      </c>
      <c r="E81" s="11">
        <v>84</v>
      </c>
    </row>
    <row r="82" spans="1:6" ht="19.5" customHeight="1">
      <c r="A82" s="1">
        <v>390</v>
      </c>
      <c r="B82" s="93"/>
      <c r="C82" s="88"/>
      <c r="D82" s="11">
        <v>13</v>
      </c>
      <c r="E82" s="11">
        <v>3</v>
      </c>
    </row>
    <row r="83" spans="1:6" ht="14.25" customHeight="1">
      <c r="A83" s="1">
        <v>390</v>
      </c>
      <c r="B83" s="93"/>
      <c r="C83" s="92" t="s">
        <v>6</v>
      </c>
      <c r="D83" s="6">
        <v>48</v>
      </c>
      <c r="E83" s="6">
        <v>40</v>
      </c>
    </row>
    <row r="84" spans="1:6" ht="14.25" customHeight="1">
      <c r="A84" s="1">
        <v>390</v>
      </c>
      <c r="B84" s="93"/>
      <c r="C84" s="93"/>
      <c r="D84" s="6">
        <v>49</v>
      </c>
      <c r="E84" s="6">
        <v>30</v>
      </c>
    </row>
    <row r="85" spans="1:6" ht="14.25" customHeight="1">
      <c r="A85" s="1">
        <v>390</v>
      </c>
      <c r="B85" s="93"/>
      <c r="C85" s="94"/>
      <c r="D85" s="6">
        <v>50</v>
      </c>
      <c r="E85" s="6">
        <v>30</v>
      </c>
    </row>
    <row r="86" spans="1:6" ht="14.25" customHeight="1">
      <c r="A86" s="1">
        <v>390</v>
      </c>
      <c r="B86" s="93"/>
      <c r="C86" s="88" t="s">
        <v>14</v>
      </c>
      <c r="D86" s="6">
        <v>68</v>
      </c>
      <c r="E86" s="6">
        <v>25</v>
      </c>
    </row>
    <row r="87" spans="1:6" ht="14.25" customHeight="1">
      <c r="A87" s="1">
        <v>390</v>
      </c>
      <c r="B87" s="93"/>
      <c r="C87" s="93"/>
      <c r="D87" s="6">
        <v>69</v>
      </c>
      <c r="E87" s="6">
        <v>10</v>
      </c>
    </row>
    <row r="88" spans="1:6" ht="14.25" customHeight="1">
      <c r="A88" s="1">
        <v>390</v>
      </c>
      <c r="B88" s="93"/>
      <c r="C88" s="94"/>
      <c r="D88" s="6">
        <v>71</v>
      </c>
      <c r="E88" s="6">
        <v>28</v>
      </c>
    </row>
    <row r="89" spans="1:6" ht="13.5" customHeight="1">
      <c r="A89" s="1">
        <v>390</v>
      </c>
      <c r="B89" s="94"/>
      <c r="C89" s="6" t="s">
        <v>12</v>
      </c>
      <c r="D89" s="6"/>
      <c r="E89" s="6">
        <f>SUM(E81:E88)</f>
        <v>250</v>
      </c>
      <c r="F89" s="2"/>
    </row>
    <row r="90" spans="1:6" ht="19.5" customHeight="1">
      <c r="A90" s="1">
        <v>320</v>
      </c>
      <c r="B90" s="88" t="s">
        <v>36</v>
      </c>
      <c r="C90" s="88" t="s">
        <v>14</v>
      </c>
      <c r="D90" s="6">
        <v>68</v>
      </c>
      <c r="E90" s="6">
        <v>20</v>
      </c>
    </row>
    <row r="91" spans="1:6" ht="18" customHeight="1">
      <c r="A91" s="1">
        <v>320</v>
      </c>
      <c r="B91" s="88"/>
      <c r="C91" s="88"/>
      <c r="D91" s="6">
        <v>70</v>
      </c>
      <c r="E91" s="6">
        <v>70</v>
      </c>
    </row>
    <row r="92" spans="1:6" ht="18" customHeight="1">
      <c r="A92" s="1">
        <v>320</v>
      </c>
      <c r="B92" s="88"/>
      <c r="C92" s="88"/>
      <c r="D92" s="6">
        <v>71</v>
      </c>
      <c r="E92" s="6">
        <v>45</v>
      </c>
    </row>
    <row r="93" spans="1:6" ht="20.25" customHeight="1">
      <c r="A93" s="1">
        <v>320</v>
      </c>
      <c r="B93" s="88"/>
      <c r="C93" s="88"/>
      <c r="D93" s="6">
        <v>74</v>
      </c>
      <c r="E93" s="6">
        <v>5</v>
      </c>
    </row>
    <row r="94" spans="1:6" ht="26.25" customHeight="1">
      <c r="A94" s="1">
        <v>320</v>
      </c>
      <c r="B94" s="88"/>
      <c r="C94" s="6" t="s">
        <v>12</v>
      </c>
      <c r="D94" s="6"/>
      <c r="E94" s="6">
        <f>SUM(E90:E93)</f>
        <v>140</v>
      </c>
    </row>
    <row r="95" spans="1:6" ht="33" customHeight="1">
      <c r="B95" s="6" t="s">
        <v>19</v>
      </c>
      <c r="C95" s="6"/>
      <c r="D95" s="6"/>
      <c r="E95" s="8">
        <f>E20+E32+E43+E46+E50+E52+E63+E68+E74+E80+E89+E94</f>
        <v>5600</v>
      </c>
    </row>
    <row r="99" spans="1:5">
      <c r="C99" s="13" t="s">
        <v>37</v>
      </c>
    </row>
    <row r="100" spans="1:5" ht="14.25" customHeight="1">
      <c r="A100" s="1">
        <v>329</v>
      </c>
      <c r="B100" s="88" t="s">
        <v>29</v>
      </c>
      <c r="C100" s="6" t="s">
        <v>4</v>
      </c>
      <c r="D100" s="6">
        <v>26</v>
      </c>
      <c r="E100" s="6">
        <v>40</v>
      </c>
    </row>
    <row r="101" spans="1:5" ht="22.5" customHeight="1">
      <c r="A101" s="1">
        <v>329</v>
      </c>
      <c r="B101" s="88"/>
      <c r="C101" s="6" t="s">
        <v>12</v>
      </c>
      <c r="D101" s="6"/>
      <c r="E101" s="6">
        <f>SUM(E100:E100)</f>
        <v>40</v>
      </c>
    </row>
    <row r="104" spans="1:5">
      <c r="B104" s="3"/>
    </row>
    <row r="105" spans="1:5">
      <c r="B105" s="3"/>
    </row>
    <row r="106" spans="1:5">
      <c r="B106" s="3"/>
    </row>
    <row r="107" spans="1:5">
      <c r="B107" s="3"/>
    </row>
  </sheetData>
  <autoFilter ref="A4:E95"/>
  <mergeCells count="38">
    <mergeCell ref="B44:B46"/>
    <mergeCell ref="C44:C45"/>
    <mergeCell ref="B1:E1"/>
    <mergeCell ref="B3:B4"/>
    <mergeCell ref="C3:C4"/>
    <mergeCell ref="D3:D4"/>
    <mergeCell ref="E3:E4"/>
    <mergeCell ref="B5:B20"/>
    <mergeCell ref="C9:C10"/>
    <mergeCell ref="C11:C14"/>
    <mergeCell ref="C17:C18"/>
    <mergeCell ref="B21:B32"/>
    <mergeCell ref="C21:C31"/>
    <mergeCell ref="B33:B43"/>
    <mergeCell ref="C34:C35"/>
    <mergeCell ref="C37:C41"/>
    <mergeCell ref="B47:B50"/>
    <mergeCell ref="C47:C49"/>
    <mergeCell ref="B51:B52"/>
    <mergeCell ref="B53:B63"/>
    <mergeCell ref="C53:C55"/>
    <mergeCell ref="C56:C57"/>
    <mergeCell ref="C58:C61"/>
    <mergeCell ref="J61:J67"/>
    <mergeCell ref="B64:B68"/>
    <mergeCell ref="C64:C66"/>
    <mergeCell ref="B69:B74"/>
    <mergeCell ref="C70:C71"/>
    <mergeCell ref="C72:C73"/>
    <mergeCell ref="B90:B94"/>
    <mergeCell ref="C90:C93"/>
    <mergeCell ref="B100:B101"/>
    <mergeCell ref="B75:B80"/>
    <mergeCell ref="C75:C79"/>
    <mergeCell ref="B81:B89"/>
    <mergeCell ref="C81:C82"/>
    <mergeCell ref="C83:C85"/>
    <mergeCell ref="C86:C88"/>
  </mergeCells>
  <pageMargins left="0.70866141732283505" right="0.70866141732283505" top="0.15748031496063" bottom="0.15748031496063" header="0.31496062992126" footer="0.31496062992126"/>
  <pageSetup paperSize="9" scale="85" fitToHeight="0" orientation="portrait" r:id="rId1"/>
  <rowBreaks count="2" manualBreakCount="2">
    <brk id="46" min="1" max="6" man="1"/>
    <brk id="80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69"/>
  <sheetViews>
    <sheetView tabSelected="1" topLeftCell="A260" zoomScale="85" zoomScaleNormal="85" workbookViewId="0">
      <selection activeCell="N265" sqref="N265"/>
    </sheetView>
  </sheetViews>
  <sheetFormatPr defaultRowHeight="15"/>
  <cols>
    <col min="1" max="1" width="34.140625" style="82" customWidth="1"/>
    <col min="2" max="2" width="9.140625" style="80"/>
    <col min="3" max="3" width="10.5703125" style="80" customWidth="1"/>
    <col min="4" max="4" width="11.7109375" style="80" customWidth="1"/>
    <col min="5" max="6" width="9.140625" style="80"/>
    <col min="7" max="7" width="43.7109375" style="80" customWidth="1"/>
    <col min="8" max="8" width="20.5703125" style="80" customWidth="1"/>
    <col min="9" max="9" width="9.140625" style="80" customWidth="1"/>
    <col min="10" max="10" width="31.5703125" style="80" customWidth="1"/>
    <col min="11" max="11" width="20.140625" style="80" customWidth="1"/>
    <col min="12" max="12" width="9.140625" style="80" customWidth="1"/>
    <col min="13" max="13" width="32.42578125" style="80" customWidth="1"/>
    <col min="14" max="16384" width="9.140625" style="80"/>
  </cols>
  <sheetData>
    <row r="1" spans="1:15">
      <c r="A1" s="149" t="s">
        <v>38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</row>
    <row r="2" spans="1:15">
      <c r="A2" s="150" t="s">
        <v>22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</row>
    <row r="3" spans="1:15" s="20" customFormat="1" ht="33" customHeight="1">
      <c r="A3" s="98" t="s">
        <v>39</v>
      </c>
      <c r="B3" s="113" t="s">
        <v>512</v>
      </c>
      <c r="C3" s="113" t="s">
        <v>513</v>
      </c>
      <c r="D3" s="98" t="s">
        <v>0</v>
      </c>
      <c r="E3" s="98" t="s">
        <v>40</v>
      </c>
      <c r="F3" s="113" t="s">
        <v>41</v>
      </c>
      <c r="G3" s="98" t="s">
        <v>42</v>
      </c>
      <c r="H3" s="98" t="s">
        <v>43</v>
      </c>
      <c r="I3" s="98" t="s">
        <v>44</v>
      </c>
      <c r="J3" s="98" t="s">
        <v>45</v>
      </c>
      <c r="K3" s="98" t="s">
        <v>46</v>
      </c>
      <c r="L3" s="113" t="s">
        <v>47</v>
      </c>
      <c r="M3" s="98" t="s">
        <v>48</v>
      </c>
      <c r="N3" s="111" t="s">
        <v>514</v>
      </c>
      <c r="O3" s="112"/>
    </row>
    <row r="4" spans="1:15" s="20" customFormat="1" ht="25.5" customHeight="1">
      <c r="A4" s="99"/>
      <c r="B4" s="113"/>
      <c r="C4" s="113"/>
      <c r="D4" s="99"/>
      <c r="E4" s="99"/>
      <c r="F4" s="113"/>
      <c r="G4" s="99"/>
      <c r="H4" s="99"/>
      <c r="I4" s="99"/>
      <c r="J4" s="99"/>
      <c r="K4" s="99"/>
      <c r="L4" s="113"/>
      <c r="M4" s="99"/>
      <c r="N4" s="15" t="s">
        <v>49</v>
      </c>
      <c r="O4" s="15" t="s">
        <v>50</v>
      </c>
    </row>
    <row r="5" spans="1:15" s="32" customFormat="1" ht="12">
      <c r="A5" s="15">
        <v>1</v>
      </c>
      <c r="B5" s="15"/>
      <c r="C5" s="15"/>
      <c r="D5" s="15">
        <v>2</v>
      </c>
      <c r="E5" s="15">
        <v>3</v>
      </c>
      <c r="F5" s="15"/>
      <c r="G5" s="15">
        <v>4</v>
      </c>
      <c r="H5" s="15">
        <v>5</v>
      </c>
      <c r="I5" s="15"/>
      <c r="J5" s="15">
        <v>6</v>
      </c>
      <c r="K5" s="15">
        <v>7</v>
      </c>
      <c r="L5" s="15"/>
      <c r="M5" s="15">
        <v>8</v>
      </c>
      <c r="N5" s="15">
        <v>9</v>
      </c>
      <c r="O5" s="15">
        <v>10</v>
      </c>
    </row>
    <row r="6" spans="1:15" s="20" customFormat="1" ht="114" customHeight="1">
      <c r="A6" s="108" t="s">
        <v>25</v>
      </c>
      <c r="B6" s="15">
        <v>555</v>
      </c>
      <c r="C6" s="15">
        <v>1</v>
      </c>
      <c r="D6" s="15" t="s">
        <v>17</v>
      </c>
      <c r="E6" s="15">
        <v>3</v>
      </c>
      <c r="F6" s="15">
        <v>86</v>
      </c>
      <c r="G6" s="17" t="s">
        <v>51</v>
      </c>
      <c r="H6" s="17" t="s">
        <v>52</v>
      </c>
      <c r="I6" s="15">
        <v>21224</v>
      </c>
      <c r="J6" s="17" t="s">
        <v>53</v>
      </c>
      <c r="K6" s="24" t="s">
        <v>54</v>
      </c>
      <c r="L6" s="16">
        <v>1008</v>
      </c>
      <c r="M6" s="17" t="s">
        <v>55</v>
      </c>
      <c r="N6" s="18">
        <v>44</v>
      </c>
      <c r="O6" s="18"/>
    </row>
    <row r="7" spans="1:15" s="20" customFormat="1" ht="114" customHeight="1">
      <c r="A7" s="109"/>
      <c r="B7" s="15">
        <v>555</v>
      </c>
      <c r="C7" s="15">
        <v>2</v>
      </c>
      <c r="D7" s="15" t="s">
        <v>2</v>
      </c>
      <c r="E7" s="15">
        <v>5</v>
      </c>
      <c r="F7" s="15">
        <v>485</v>
      </c>
      <c r="G7" s="33" t="s">
        <v>56</v>
      </c>
      <c r="H7" s="17" t="s">
        <v>57</v>
      </c>
      <c r="I7" s="15">
        <v>21021</v>
      </c>
      <c r="J7" s="17" t="s">
        <v>58</v>
      </c>
      <c r="K7" s="17" t="s">
        <v>59</v>
      </c>
      <c r="L7" s="15">
        <v>2619</v>
      </c>
      <c r="M7" s="17" t="s">
        <v>60</v>
      </c>
      <c r="N7" s="18">
        <v>27</v>
      </c>
      <c r="O7" s="18"/>
    </row>
    <row r="8" spans="1:15" s="20" customFormat="1" ht="81" customHeight="1">
      <c r="A8" s="109"/>
      <c r="B8" s="15">
        <v>555</v>
      </c>
      <c r="C8" s="15">
        <v>7</v>
      </c>
      <c r="D8" s="15" t="s">
        <v>3</v>
      </c>
      <c r="E8" s="15">
        <v>12</v>
      </c>
      <c r="F8" s="15">
        <v>17</v>
      </c>
      <c r="G8" s="33" t="s">
        <v>61</v>
      </c>
      <c r="H8" s="24" t="s">
        <v>62</v>
      </c>
      <c r="I8" s="16">
        <v>21047</v>
      </c>
      <c r="J8" s="24" t="s">
        <v>63</v>
      </c>
      <c r="K8" s="24" t="s">
        <v>54</v>
      </c>
      <c r="L8" s="16">
        <v>227</v>
      </c>
      <c r="M8" s="17" t="s">
        <v>64</v>
      </c>
      <c r="N8" s="18">
        <v>60</v>
      </c>
      <c r="O8" s="18"/>
    </row>
    <row r="9" spans="1:15" s="20" customFormat="1" ht="68.25" customHeight="1">
      <c r="A9" s="109"/>
      <c r="B9" s="15">
        <v>555</v>
      </c>
      <c r="C9" s="15">
        <v>7</v>
      </c>
      <c r="D9" s="15" t="s">
        <v>3</v>
      </c>
      <c r="E9" s="15">
        <v>12</v>
      </c>
      <c r="F9" s="15">
        <v>18</v>
      </c>
      <c r="G9" s="17" t="s">
        <v>65</v>
      </c>
      <c r="H9" s="17" t="s">
        <v>66</v>
      </c>
      <c r="I9" s="15">
        <v>21052</v>
      </c>
      <c r="J9" s="17" t="s">
        <v>67</v>
      </c>
      <c r="K9" s="24" t="s">
        <v>54</v>
      </c>
      <c r="L9" s="16">
        <v>1221</v>
      </c>
      <c r="M9" s="24" t="s">
        <v>68</v>
      </c>
      <c r="N9" s="18">
        <v>26</v>
      </c>
      <c r="O9" s="18"/>
    </row>
    <row r="10" spans="1:15" s="20" customFormat="1" ht="117" customHeight="1">
      <c r="A10" s="109"/>
      <c r="B10" s="15">
        <v>555</v>
      </c>
      <c r="C10" s="15">
        <v>7</v>
      </c>
      <c r="D10" s="15" t="s">
        <v>3</v>
      </c>
      <c r="E10" s="15">
        <v>12</v>
      </c>
      <c r="F10" s="15">
        <v>19</v>
      </c>
      <c r="G10" s="33" t="s">
        <v>69</v>
      </c>
      <c r="H10" s="17" t="s">
        <v>70</v>
      </c>
      <c r="I10" s="15">
        <v>21054</v>
      </c>
      <c r="J10" s="17" t="s">
        <v>71</v>
      </c>
      <c r="K10" s="24" t="s">
        <v>54</v>
      </c>
      <c r="L10" s="16">
        <v>228</v>
      </c>
      <c r="M10" s="24" t="s">
        <v>72</v>
      </c>
      <c r="N10" s="18">
        <v>12</v>
      </c>
      <c r="O10" s="18"/>
    </row>
    <row r="11" spans="1:15" s="20" customFormat="1" ht="102" customHeight="1">
      <c r="A11" s="109"/>
      <c r="B11" s="15">
        <v>555</v>
      </c>
      <c r="C11" s="15">
        <v>7</v>
      </c>
      <c r="D11" s="15" t="s">
        <v>3</v>
      </c>
      <c r="E11" s="15">
        <v>12</v>
      </c>
      <c r="F11" s="15">
        <v>21</v>
      </c>
      <c r="G11" s="33" t="s">
        <v>73</v>
      </c>
      <c r="H11" s="17" t="s">
        <v>74</v>
      </c>
      <c r="I11" s="15">
        <v>21059</v>
      </c>
      <c r="J11" s="17" t="s">
        <v>75</v>
      </c>
      <c r="K11" s="24" t="s">
        <v>54</v>
      </c>
      <c r="L11" s="16">
        <v>226</v>
      </c>
      <c r="M11" s="17" t="s">
        <v>76</v>
      </c>
      <c r="N11" s="18">
        <v>12</v>
      </c>
      <c r="O11" s="18"/>
    </row>
    <row r="12" spans="1:15" s="20" customFormat="1" ht="63.75" customHeight="1">
      <c r="A12" s="109"/>
      <c r="B12" s="15">
        <v>555</v>
      </c>
      <c r="C12" s="15">
        <v>7</v>
      </c>
      <c r="D12" s="15" t="s">
        <v>3</v>
      </c>
      <c r="E12" s="15">
        <v>12</v>
      </c>
      <c r="F12" s="15">
        <v>22</v>
      </c>
      <c r="G12" s="17" t="s">
        <v>77</v>
      </c>
      <c r="H12" s="24" t="s">
        <v>78</v>
      </c>
      <c r="I12" s="16">
        <v>21061</v>
      </c>
      <c r="J12" s="24" t="s">
        <v>79</v>
      </c>
      <c r="K12" s="24" t="s">
        <v>54</v>
      </c>
      <c r="L12" s="16">
        <v>1219</v>
      </c>
      <c r="M12" s="24" t="s">
        <v>80</v>
      </c>
      <c r="N12" s="18">
        <v>50</v>
      </c>
      <c r="O12" s="18"/>
    </row>
    <row r="13" spans="1:15" s="20" customFormat="1" ht="156.75" customHeight="1">
      <c r="A13" s="109"/>
      <c r="B13" s="15">
        <v>555</v>
      </c>
      <c r="C13" s="15">
        <v>13</v>
      </c>
      <c r="D13" s="15" t="s">
        <v>5</v>
      </c>
      <c r="E13" s="15">
        <v>47</v>
      </c>
      <c r="F13" s="15">
        <v>492</v>
      </c>
      <c r="G13" s="33" t="s">
        <v>99</v>
      </c>
      <c r="H13" s="17" t="s">
        <v>100</v>
      </c>
      <c r="I13" s="15">
        <v>21165</v>
      </c>
      <c r="J13" s="17" t="s">
        <v>101</v>
      </c>
      <c r="K13" s="17" t="s">
        <v>59</v>
      </c>
      <c r="L13" s="15">
        <v>2632</v>
      </c>
      <c r="M13" s="35" t="s">
        <v>102</v>
      </c>
      <c r="N13" s="18">
        <v>80</v>
      </c>
      <c r="O13" s="18"/>
    </row>
    <row r="14" spans="1:15" s="20" customFormat="1" ht="39.75" customHeight="1">
      <c r="A14" s="109"/>
      <c r="B14" s="15">
        <v>555</v>
      </c>
      <c r="C14" s="15">
        <v>15</v>
      </c>
      <c r="D14" s="15" t="s">
        <v>18</v>
      </c>
      <c r="E14" s="15">
        <v>66</v>
      </c>
      <c r="F14" s="15">
        <v>175</v>
      </c>
      <c r="G14" s="17" t="s">
        <v>112</v>
      </c>
      <c r="H14" s="17" t="s">
        <v>113</v>
      </c>
      <c r="I14" s="15">
        <v>21174</v>
      </c>
      <c r="J14" s="17" t="s">
        <v>114</v>
      </c>
      <c r="K14" s="17" t="s">
        <v>54</v>
      </c>
      <c r="L14" s="15">
        <v>41</v>
      </c>
      <c r="M14" s="24" t="s">
        <v>115</v>
      </c>
      <c r="N14" s="18">
        <v>16</v>
      </c>
      <c r="O14" s="18"/>
    </row>
    <row r="15" spans="1:15" s="20" customFormat="1" ht="33.75" customHeight="1">
      <c r="A15" s="109"/>
      <c r="B15" s="15">
        <v>555</v>
      </c>
      <c r="C15" s="15">
        <v>15</v>
      </c>
      <c r="D15" s="15" t="s">
        <v>18</v>
      </c>
      <c r="E15" s="15">
        <v>67</v>
      </c>
      <c r="F15" s="15">
        <v>195</v>
      </c>
      <c r="G15" s="17" t="s">
        <v>116</v>
      </c>
      <c r="H15" s="17" t="s">
        <v>113</v>
      </c>
      <c r="I15" s="15">
        <v>21174</v>
      </c>
      <c r="J15" s="17" t="s">
        <v>114</v>
      </c>
      <c r="K15" s="17" t="s">
        <v>54</v>
      </c>
      <c r="L15" s="15">
        <v>40</v>
      </c>
      <c r="M15" s="24" t="s">
        <v>117</v>
      </c>
      <c r="N15" s="18">
        <v>12</v>
      </c>
      <c r="O15" s="18"/>
    </row>
    <row r="16" spans="1:15" s="20" customFormat="1" ht="33.75" customHeight="1">
      <c r="A16" s="109"/>
      <c r="B16" s="98">
        <v>555</v>
      </c>
      <c r="C16" s="98">
        <v>16</v>
      </c>
      <c r="D16" s="98" t="s">
        <v>14</v>
      </c>
      <c r="E16" s="98">
        <v>68</v>
      </c>
      <c r="F16" s="98">
        <v>198</v>
      </c>
      <c r="G16" s="102" t="s">
        <v>118</v>
      </c>
      <c r="H16" s="104" t="s">
        <v>119</v>
      </c>
      <c r="I16" s="98">
        <v>21178</v>
      </c>
      <c r="J16" s="106" t="s">
        <v>120</v>
      </c>
      <c r="K16" s="102" t="s">
        <v>54</v>
      </c>
      <c r="L16" s="87">
        <v>33</v>
      </c>
      <c r="M16" s="85" t="s">
        <v>121</v>
      </c>
      <c r="N16" s="100">
        <v>115</v>
      </c>
      <c r="O16" s="100"/>
    </row>
    <row r="17" spans="1:15" s="20" customFormat="1" ht="110.25" customHeight="1">
      <c r="A17" s="109"/>
      <c r="B17" s="99"/>
      <c r="C17" s="99"/>
      <c r="D17" s="99"/>
      <c r="E17" s="99"/>
      <c r="F17" s="99"/>
      <c r="G17" s="103"/>
      <c r="H17" s="105"/>
      <c r="I17" s="99"/>
      <c r="J17" s="107"/>
      <c r="K17" s="103"/>
      <c r="L17" s="87">
        <v>32</v>
      </c>
      <c r="M17" s="33" t="s">
        <v>122</v>
      </c>
      <c r="N17" s="101"/>
      <c r="O17" s="101"/>
    </row>
    <row r="18" spans="1:15" s="20" customFormat="1" ht="116.25" customHeight="1">
      <c r="A18" s="109"/>
      <c r="B18" s="15">
        <v>555</v>
      </c>
      <c r="C18" s="15">
        <v>16</v>
      </c>
      <c r="D18" s="15" t="s">
        <v>14</v>
      </c>
      <c r="E18" s="15">
        <v>70</v>
      </c>
      <c r="F18" s="15">
        <v>499</v>
      </c>
      <c r="G18" s="17" t="s">
        <v>123</v>
      </c>
      <c r="H18" s="17" t="s">
        <v>124</v>
      </c>
      <c r="I18" s="15">
        <v>21185</v>
      </c>
      <c r="J18" s="17" t="s">
        <v>125</v>
      </c>
      <c r="K18" s="17" t="s">
        <v>54</v>
      </c>
      <c r="L18" s="15">
        <v>375</v>
      </c>
      <c r="M18" s="17" t="s">
        <v>126</v>
      </c>
      <c r="N18" s="18">
        <v>150</v>
      </c>
      <c r="O18" s="18"/>
    </row>
    <row r="19" spans="1:15" s="20" customFormat="1" ht="90" customHeight="1">
      <c r="A19" s="109"/>
      <c r="B19" s="15">
        <v>555</v>
      </c>
      <c r="C19" s="15">
        <v>16</v>
      </c>
      <c r="D19" s="15" t="s">
        <v>14</v>
      </c>
      <c r="E19" s="15">
        <v>71</v>
      </c>
      <c r="F19" s="15">
        <v>223</v>
      </c>
      <c r="G19" s="17" t="s">
        <v>127</v>
      </c>
      <c r="H19" s="17" t="s">
        <v>128</v>
      </c>
      <c r="I19" s="15">
        <v>21185</v>
      </c>
      <c r="J19" s="17" t="s">
        <v>125</v>
      </c>
      <c r="K19" s="17" t="s">
        <v>54</v>
      </c>
      <c r="L19" s="15">
        <v>1066</v>
      </c>
      <c r="M19" s="17" t="s">
        <v>129</v>
      </c>
      <c r="N19" s="18">
        <v>150</v>
      </c>
      <c r="O19" s="18"/>
    </row>
    <row r="20" spans="1:15" s="20" customFormat="1" ht="90" customHeight="1">
      <c r="A20" s="109"/>
      <c r="B20" s="15">
        <v>555</v>
      </c>
      <c r="C20" s="15">
        <v>16</v>
      </c>
      <c r="D20" s="15" t="s">
        <v>14</v>
      </c>
      <c r="E20" s="15">
        <v>76</v>
      </c>
      <c r="F20" s="15">
        <v>187</v>
      </c>
      <c r="G20" s="17" t="s">
        <v>130</v>
      </c>
      <c r="H20" s="22" t="s">
        <v>131</v>
      </c>
      <c r="I20" s="15">
        <v>21434</v>
      </c>
      <c r="J20" s="22" t="s">
        <v>132</v>
      </c>
      <c r="K20" s="22" t="s">
        <v>54</v>
      </c>
      <c r="L20" s="15">
        <v>377</v>
      </c>
      <c r="M20" s="22" t="s">
        <v>133</v>
      </c>
      <c r="N20" s="18">
        <v>30</v>
      </c>
      <c r="O20" s="18"/>
    </row>
    <row r="21" spans="1:15" s="20" customFormat="1" ht="90" customHeight="1">
      <c r="A21" s="109"/>
      <c r="B21" s="15">
        <v>555</v>
      </c>
      <c r="C21" s="15">
        <v>17</v>
      </c>
      <c r="D21" s="15" t="s">
        <v>134</v>
      </c>
      <c r="E21" s="15">
        <v>77</v>
      </c>
      <c r="F21" s="15">
        <v>157</v>
      </c>
      <c r="G21" s="17" t="s">
        <v>135</v>
      </c>
      <c r="H21" s="22" t="s">
        <v>136</v>
      </c>
      <c r="I21" s="15">
        <v>21445</v>
      </c>
      <c r="J21" s="22" t="s">
        <v>137</v>
      </c>
      <c r="K21" s="22" t="s">
        <v>54</v>
      </c>
      <c r="L21" s="15">
        <v>359</v>
      </c>
      <c r="M21" s="22" t="s">
        <v>138</v>
      </c>
      <c r="N21" s="18">
        <v>10</v>
      </c>
      <c r="O21" s="18"/>
    </row>
    <row r="22" spans="1:15" s="20" customFormat="1" ht="41.25" customHeight="1">
      <c r="A22" s="109"/>
      <c r="B22" s="15">
        <v>555</v>
      </c>
      <c r="C22" s="15">
        <v>18</v>
      </c>
      <c r="D22" s="15" t="s">
        <v>7</v>
      </c>
      <c r="E22" s="15">
        <v>78</v>
      </c>
      <c r="F22" s="15">
        <v>186</v>
      </c>
      <c r="G22" s="114" t="s">
        <v>139</v>
      </c>
      <c r="H22" s="114" t="s">
        <v>140</v>
      </c>
      <c r="I22" s="15">
        <v>21190</v>
      </c>
      <c r="J22" s="114" t="s">
        <v>141</v>
      </c>
      <c r="K22" s="114" t="s">
        <v>54</v>
      </c>
      <c r="L22" s="15">
        <v>21</v>
      </c>
      <c r="M22" s="17" t="s">
        <v>142</v>
      </c>
      <c r="N22" s="115">
        <v>25</v>
      </c>
      <c r="O22" s="115"/>
    </row>
    <row r="23" spans="1:15" s="20" customFormat="1" ht="63.75" customHeight="1">
      <c r="A23" s="109"/>
      <c r="B23" s="15">
        <v>555</v>
      </c>
      <c r="C23" s="15">
        <v>18</v>
      </c>
      <c r="D23" s="15" t="s">
        <v>7</v>
      </c>
      <c r="E23" s="15">
        <v>78</v>
      </c>
      <c r="F23" s="15">
        <v>186</v>
      </c>
      <c r="G23" s="114"/>
      <c r="H23" s="114"/>
      <c r="I23" s="15">
        <v>21190</v>
      </c>
      <c r="J23" s="114"/>
      <c r="K23" s="114"/>
      <c r="L23" s="15">
        <v>20</v>
      </c>
      <c r="M23" s="17" t="s">
        <v>143</v>
      </c>
      <c r="N23" s="115"/>
      <c r="O23" s="115"/>
    </row>
    <row r="24" spans="1:15" s="20" customFormat="1" ht="38.25" customHeight="1">
      <c r="A24" s="109"/>
      <c r="B24" s="15">
        <v>555</v>
      </c>
      <c r="C24" s="15">
        <v>19</v>
      </c>
      <c r="D24" s="15" t="s">
        <v>8</v>
      </c>
      <c r="E24" s="15">
        <v>81</v>
      </c>
      <c r="F24" s="15">
        <v>2</v>
      </c>
      <c r="G24" s="114" t="s">
        <v>144</v>
      </c>
      <c r="H24" s="114" t="s">
        <v>145</v>
      </c>
      <c r="I24" s="15">
        <v>21002</v>
      </c>
      <c r="J24" s="114" t="s">
        <v>146</v>
      </c>
      <c r="K24" s="114" t="s">
        <v>54</v>
      </c>
      <c r="L24" s="15">
        <v>264</v>
      </c>
      <c r="M24" s="17" t="s">
        <v>147</v>
      </c>
      <c r="N24" s="115">
        <v>72</v>
      </c>
      <c r="O24" s="115"/>
    </row>
    <row r="25" spans="1:15" s="20" customFormat="1" ht="51" customHeight="1">
      <c r="A25" s="109"/>
      <c r="B25" s="15">
        <v>555</v>
      </c>
      <c r="C25" s="15">
        <v>19</v>
      </c>
      <c r="D25" s="15" t="s">
        <v>8</v>
      </c>
      <c r="E25" s="15">
        <v>81</v>
      </c>
      <c r="F25" s="15">
        <v>2</v>
      </c>
      <c r="G25" s="114"/>
      <c r="H25" s="114"/>
      <c r="I25" s="15">
        <v>21002</v>
      </c>
      <c r="J25" s="114"/>
      <c r="K25" s="114"/>
      <c r="L25" s="15">
        <v>267</v>
      </c>
      <c r="M25" s="17" t="s">
        <v>148</v>
      </c>
      <c r="N25" s="115"/>
      <c r="O25" s="115"/>
    </row>
    <row r="26" spans="1:15" s="20" customFormat="1" ht="99.75" customHeight="1">
      <c r="A26" s="109"/>
      <c r="B26" s="15">
        <v>555</v>
      </c>
      <c r="C26" s="15">
        <v>19</v>
      </c>
      <c r="D26" s="15" t="s">
        <v>8</v>
      </c>
      <c r="E26" s="15">
        <v>81</v>
      </c>
      <c r="F26" s="15">
        <v>3</v>
      </c>
      <c r="G26" s="102" t="s">
        <v>149</v>
      </c>
      <c r="H26" s="102" t="s">
        <v>150</v>
      </c>
      <c r="I26" s="15">
        <v>21010</v>
      </c>
      <c r="J26" s="17" t="s">
        <v>151</v>
      </c>
      <c r="K26" s="17" t="s">
        <v>54</v>
      </c>
      <c r="L26" s="15">
        <v>1230</v>
      </c>
      <c r="M26" s="17" t="s">
        <v>152</v>
      </c>
      <c r="N26" s="100">
        <v>85</v>
      </c>
      <c r="O26" s="18"/>
    </row>
    <row r="27" spans="1:15" s="20" customFormat="1" ht="99.75" customHeight="1">
      <c r="A27" s="109"/>
      <c r="B27" s="15">
        <v>555</v>
      </c>
      <c r="C27" s="15">
        <v>19</v>
      </c>
      <c r="D27" s="15" t="s">
        <v>8</v>
      </c>
      <c r="E27" s="15">
        <v>81</v>
      </c>
      <c r="F27" s="15">
        <v>3</v>
      </c>
      <c r="G27" s="116"/>
      <c r="H27" s="116"/>
      <c r="I27" s="15">
        <v>21004</v>
      </c>
      <c r="J27" s="21" t="s">
        <v>153</v>
      </c>
      <c r="K27" s="17" t="s">
        <v>54</v>
      </c>
      <c r="L27" s="15">
        <v>1235</v>
      </c>
      <c r="M27" s="22" t="s">
        <v>154</v>
      </c>
      <c r="N27" s="117"/>
      <c r="O27" s="18"/>
    </row>
    <row r="28" spans="1:15" s="20" customFormat="1" ht="99.75" customHeight="1">
      <c r="A28" s="109"/>
      <c r="B28" s="15">
        <v>555</v>
      </c>
      <c r="C28" s="15">
        <v>19</v>
      </c>
      <c r="D28" s="15" t="s">
        <v>8</v>
      </c>
      <c r="E28" s="15">
        <v>81</v>
      </c>
      <c r="F28" s="15">
        <v>3</v>
      </c>
      <c r="G28" s="103"/>
      <c r="H28" s="103"/>
      <c r="I28" s="15">
        <v>21006</v>
      </c>
      <c r="J28" s="21" t="s">
        <v>155</v>
      </c>
      <c r="K28" s="17" t="s">
        <v>54</v>
      </c>
      <c r="L28" s="15">
        <v>1233</v>
      </c>
      <c r="M28" s="22" t="s">
        <v>156</v>
      </c>
      <c r="N28" s="101"/>
      <c r="O28" s="18"/>
    </row>
    <row r="29" spans="1:15" s="20" customFormat="1" ht="53.25" customHeight="1">
      <c r="A29" s="109"/>
      <c r="B29" s="15">
        <v>555</v>
      </c>
      <c r="C29" s="15">
        <v>19</v>
      </c>
      <c r="D29" s="15" t="s">
        <v>8</v>
      </c>
      <c r="E29" s="15">
        <v>82</v>
      </c>
      <c r="F29" s="15">
        <v>4</v>
      </c>
      <c r="G29" s="114" t="s">
        <v>157</v>
      </c>
      <c r="H29" s="114" t="s">
        <v>158</v>
      </c>
      <c r="I29" s="15">
        <v>21014</v>
      </c>
      <c r="J29" s="114" t="s">
        <v>159</v>
      </c>
      <c r="K29" s="114" t="s">
        <v>54</v>
      </c>
      <c r="L29" s="15">
        <v>262</v>
      </c>
      <c r="M29" s="17" t="s">
        <v>160</v>
      </c>
      <c r="N29" s="115">
        <v>11</v>
      </c>
      <c r="O29" s="115"/>
    </row>
    <row r="30" spans="1:15" s="20" customFormat="1" ht="39.75" customHeight="1">
      <c r="A30" s="109"/>
      <c r="B30" s="15">
        <v>555</v>
      </c>
      <c r="C30" s="15">
        <v>19</v>
      </c>
      <c r="D30" s="15" t="s">
        <v>8</v>
      </c>
      <c r="E30" s="15">
        <v>82</v>
      </c>
      <c r="F30" s="15">
        <v>4</v>
      </c>
      <c r="G30" s="114"/>
      <c r="H30" s="114"/>
      <c r="I30" s="15">
        <v>21014</v>
      </c>
      <c r="J30" s="114"/>
      <c r="K30" s="114"/>
      <c r="L30" s="15">
        <v>1224</v>
      </c>
      <c r="M30" s="17" t="s">
        <v>161</v>
      </c>
      <c r="N30" s="115"/>
      <c r="O30" s="115"/>
    </row>
    <row r="31" spans="1:15" s="20" customFormat="1" ht="125.25" customHeight="1">
      <c r="A31" s="109"/>
      <c r="B31" s="15">
        <v>555</v>
      </c>
      <c r="C31" s="15">
        <v>21</v>
      </c>
      <c r="D31" s="15" t="s">
        <v>9</v>
      </c>
      <c r="E31" s="15">
        <v>86</v>
      </c>
      <c r="F31" s="15">
        <v>212</v>
      </c>
      <c r="G31" s="17" t="s">
        <v>162</v>
      </c>
      <c r="H31" s="17" t="s">
        <v>163</v>
      </c>
      <c r="I31" s="15">
        <v>21208</v>
      </c>
      <c r="J31" s="17" t="s">
        <v>164</v>
      </c>
      <c r="K31" s="17" t="s">
        <v>59</v>
      </c>
      <c r="L31" s="15">
        <v>1097</v>
      </c>
      <c r="M31" s="17" t="s">
        <v>165</v>
      </c>
      <c r="N31" s="18">
        <v>60</v>
      </c>
      <c r="O31" s="18"/>
    </row>
    <row r="32" spans="1:15" s="20" customFormat="1" ht="18.75" customHeight="1">
      <c r="A32" s="110"/>
      <c r="B32" s="15"/>
      <c r="C32" s="15"/>
      <c r="D32" s="36" t="s">
        <v>12</v>
      </c>
      <c r="E32" s="15"/>
      <c r="F32" s="15"/>
      <c r="G32" s="17"/>
      <c r="H32" s="17"/>
      <c r="I32" s="15"/>
      <c r="J32" s="17"/>
      <c r="K32" s="17"/>
      <c r="L32" s="15"/>
      <c r="M32" s="17"/>
      <c r="N32" s="31">
        <f>SUM(N6:N31)</f>
        <v>1047</v>
      </c>
      <c r="O32" s="31">
        <v>0</v>
      </c>
    </row>
    <row r="33" spans="1:15" s="20" customFormat="1" ht="135.75" customHeight="1">
      <c r="A33" s="109" t="s">
        <v>26</v>
      </c>
      <c r="B33" s="15">
        <v>100</v>
      </c>
      <c r="C33" s="15">
        <v>14</v>
      </c>
      <c r="D33" s="16" t="s">
        <v>6</v>
      </c>
      <c r="E33" s="15">
        <v>48</v>
      </c>
      <c r="F33" s="15">
        <v>545</v>
      </c>
      <c r="G33" s="17" t="s">
        <v>166</v>
      </c>
      <c r="H33" s="17" t="s">
        <v>167</v>
      </c>
      <c r="I33" s="15">
        <v>22281</v>
      </c>
      <c r="J33" s="17" t="s">
        <v>168</v>
      </c>
      <c r="K33" s="17" t="s">
        <v>54</v>
      </c>
      <c r="L33" s="15">
        <v>2634</v>
      </c>
      <c r="M33" s="17" t="s">
        <v>169</v>
      </c>
      <c r="N33" s="18">
        <v>80</v>
      </c>
      <c r="O33" s="18"/>
    </row>
    <row r="34" spans="1:15" s="20" customFormat="1" ht="85.5" customHeight="1">
      <c r="A34" s="109"/>
      <c r="B34" s="15">
        <v>100</v>
      </c>
      <c r="C34" s="15">
        <v>14</v>
      </c>
      <c r="D34" s="16" t="s">
        <v>6</v>
      </c>
      <c r="E34" s="15">
        <v>49</v>
      </c>
      <c r="F34" s="15">
        <v>546</v>
      </c>
      <c r="G34" s="17" t="s">
        <v>170</v>
      </c>
      <c r="H34" s="17" t="s">
        <v>167</v>
      </c>
      <c r="I34" s="15">
        <v>22281</v>
      </c>
      <c r="J34" s="17" t="s">
        <v>168</v>
      </c>
      <c r="K34" s="17" t="s">
        <v>54</v>
      </c>
      <c r="L34" s="15">
        <v>2635</v>
      </c>
      <c r="M34" s="17" t="s">
        <v>171</v>
      </c>
      <c r="N34" s="18">
        <v>50</v>
      </c>
      <c r="O34" s="18"/>
    </row>
    <row r="35" spans="1:15" s="20" customFormat="1" ht="85.5" customHeight="1">
      <c r="A35" s="109"/>
      <c r="B35" s="15">
        <v>100</v>
      </c>
      <c r="C35" s="15">
        <v>14</v>
      </c>
      <c r="D35" s="16" t="s">
        <v>6</v>
      </c>
      <c r="E35" s="15">
        <v>50</v>
      </c>
      <c r="F35" s="15">
        <v>547</v>
      </c>
      <c r="G35" s="17" t="s">
        <v>172</v>
      </c>
      <c r="H35" s="17" t="s">
        <v>167</v>
      </c>
      <c r="I35" s="15">
        <v>22281</v>
      </c>
      <c r="J35" s="17" t="s">
        <v>168</v>
      </c>
      <c r="K35" s="17" t="s">
        <v>54</v>
      </c>
      <c r="L35" s="15">
        <v>2636</v>
      </c>
      <c r="M35" s="17" t="s">
        <v>173</v>
      </c>
      <c r="N35" s="18">
        <v>20</v>
      </c>
      <c r="O35" s="18"/>
    </row>
    <row r="36" spans="1:15" s="20" customFormat="1" ht="64.5" customHeight="1">
      <c r="A36" s="109"/>
      <c r="B36" s="15">
        <v>100</v>
      </c>
      <c r="C36" s="15">
        <v>14</v>
      </c>
      <c r="D36" s="16" t="s">
        <v>6</v>
      </c>
      <c r="E36" s="16">
        <v>52</v>
      </c>
      <c r="F36" s="16">
        <v>219</v>
      </c>
      <c r="G36" s="24" t="s">
        <v>175</v>
      </c>
      <c r="H36" s="24" t="s">
        <v>174</v>
      </c>
      <c r="I36" s="16">
        <v>21170</v>
      </c>
      <c r="J36" s="24" t="s">
        <v>176</v>
      </c>
      <c r="K36" s="17" t="s">
        <v>54</v>
      </c>
      <c r="L36" s="15">
        <v>1102</v>
      </c>
      <c r="M36" s="24" t="s">
        <v>177</v>
      </c>
      <c r="N36" s="18">
        <v>685</v>
      </c>
      <c r="O36" s="18">
        <v>3</v>
      </c>
    </row>
    <row r="37" spans="1:15" s="20" customFormat="1" ht="42" customHeight="1">
      <c r="A37" s="109"/>
      <c r="B37" s="15">
        <v>100</v>
      </c>
      <c r="C37" s="15">
        <v>14</v>
      </c>
      <c r="D37" s="16" t="s">
        <v>6</v>
      </c>
      <c r="E37" s="16">
        <v>53</v>
      </c>
      <c r="F37" s="16">
        <v>184</v>
      </c>
      <c r="G37" s="125" t="s">
        <v>178</v>
      </c>
      <c r="H37" s="125" t="s">
        <v>179</v>
      </c>
      <c r="I37" s="16">
        <v>21171</v>
      </c>
      <c r="J37" s="126" t="s">
        <v>180</v>
      </c>
      <c r="K37" s="114" t="s">
        <v>54</v>
      </c>
      <c r="L37" s="15">
        <v>2637</v>
      </c>
      <c r="M37" s="24" t="s">
        <v>181</v>
      </c>
      <c r="N37" s="115">
        <v>270</v>
      </c>
      <c r="O37" s="115"/>
    </row>
    <row r="38" spans="1:15" s="20" customFormat="1" ht="42" customHeight="1">
      <c r="A38" s="109"/>
      <c r="B38" s="15">
        <v>100</v>
      </c>
      <c r="C38" s="15">
        <v>14</v>
      </c>
      <c r="D38" s="16" t="s">
        <v>6</v>
      </c>
      <c r="E38" s="16">
        <v>53</v>
      </c>
      <c r="F38" s="16">
        <v>184</v>
      </c>
      <c r="G38" s="125"/>
      <c r="H38" s="125"/>
      <c r="I38" s="16"/>
      <c r="J38" s="126"/>
      <c r="K38" s="114"/>
      <c r="L38" s="15">
        <v>2638</v>
      </c>
      <c r="M38" s="24" t="s">
        <v>182</v>
      </c>
      <c r="N38" s="115"/>
      <c r="O38" s="115"/>
    </row>
    <row r="39" spans="1:15" s="20" customFormat="1" ht="56.25" hidden="1" customHeight="1">
      <c r="A39" s="109"/>
      <c r="B39" s="15">
        <v>100</v>
      </c>
      <c r="C39" s="15">
        <v>14</v>
      </c>
      <c r="D39" s="16" t="s">
        <v>6</v>
      </c>
      <c r="E39" s="16">
        <v>53</v>
      </c>
      <c r="F39" s="16">
        <v>184</v>
      </c>
      <c r="G39" s="125"/>
      <c r="H39" s="125"/>
      <c r="I39" s="16">
        <v>21171</v>
      </c>
      <c r="J39" s="126"/>
      <c r="K39" s="114"/>
      <c r="L39" s="15">
        <v>2790</v>
      </c>
      <c r="M39" s="38"/>
      <c r="N39" s="115"/>
      <c r="O39" s="115"/>
    </row>
    <row r="40" spans="1:15" s="20" customFormat="1" ht="93" customHeight="1">
      <c r="A40" s="109"/>
      <c r="B40" s="15">
        <v>100</v>
      </c>
      <c r="C40" s="15">
        <v>14</v>
      </c>
      <c r="D40" s="16" t="s">
        <v>6</v>
      </c>
      <c r="E40" s="16">
        <v>54</v>
      </c>
      <c r="F40" s="16">
        <v>554</v>
      </c>
      <c r="G40" s="24" t="s">
        <v>183</v>
      </c>
      <c r="H40" s="24" t="s">
        <v>167</v>
      </c>
      <c r="I40" s="16">
        <v>22282</v>
      </c>
      <c r="J40" s="35" t="s">
        <v>184</v>
      </c>
      <c r="K40" s="17" t="s">
        <v>54</v>
      </c>
      <c r="L40" s="15">
        <v>2719</v>
      </c>
      <c r="M40" s="24" t="s">
        <v>185</v>
      </c>
      <c r="N40" s="18">
        <v>30</v>
      </c>
      <c r="O40" s="18"/>
    </row>
    <row r="41" spans="1:15" s="20" customFormat="1" ht="62.25" customHeight="1">
      <c r="A41" s="109"/>
      <c r="B41" s="15">
        <v>100</v>
      </c>
      <c r="C41" s="15">
        <v>14</v>
      </c>
      <c r="D41" s="16" t="s">
        <v>6</v>
      </c>
      <c r="E41" s="16">
        <v>55</v>
      </c>
      <c r="F41" s="16">
        <v>139</v>
      </c>
      <c r="G41" s="118" t="s">
        <v>186</v>
      </c>
      <c r="H41" s="118" t="s">
        <v>187</v>
      </c>
      <c r="I41" s="16">
        <v>21402</v>
      </c>
      <c r="J41" s="121" t="s">
        <v>188</v>
      </c>
      <c r="K41" s="17" t="s">
        <v>54</v>
      </c>
      <c r="L41" s="15">
        <v>461</v>
      </c>
      <c r="M41" s="24" t="s">
        <v>189</v>
      </c>
      <c r="N41" s="100">
        <v>10</v>
      </c>
      <c r="O41" s="18"/>
    </row>
    <row r="42" spans="1:15" s="20" customFormat="1" ht="45" customHeight="1">
      <c r="A42" s="109"/>
      <c r="B42" s="15">
        <v>100</v>
      </c>
      <c r="C42" s="15">
        <v>14</v>
      </c>
      <c r="D42" s="16" t="s">
        <v>6</v>
      </c>
      <c r="E42" s="16">
        <v>55</v>
      </c>
      <c r="F42" s="16">
        <v>139</v>
      </c>
      <c r="G42" s="119"/>
      <c r="H42" s="119"/>
      <c r="I42" s="16">
        <v>21402</v>
      </c>
      <c r="J42" s="122"/>
      <c r="K42" s="17" t="s">
        <v>54</v>
      </c>
      <c r="L42" s="15">
        <v>460</v>
      </c>
      <c r="M42" s="24" t="s">
        <v>190</v>
      </c>
      <c r="N42" s="117"/>
      <c r="O42" s="18"/>
    </row>
    <row r="43" spans="1:15" s="20" customFormat="1" ht="51" customHeight="1">
      <c r="A43" s="109"/>
      <c r="B43" s="15">
        <v>100</v>
      </c>
      <c r="C43" s="15">
        <v>14</v>
      </c>
      <c r="D43" s="16" t="s">
        <v>6</v>
      </c>
      <c r="E43" s="16">
        <v>55</v>
      </c>
      <c r="F43" s="16">
        <v>139</v>
      </c>
      <c r="G43" s="119"/>
      <c r="H43" s="119"/>
      <c r="I43" s="16">
        <v>21402</v>
      </c>
      <c r="J43" s="122"/>
      <c r="K43" s="17" t="s">
        <v>54</v>
      </c>
      <c r="L43" s="15">
        <v>459</v>
      </c>
      <c r="M43" s="24" t="s">
        <v>191</v>
      </c>
      <c r="N43" s="117"/>
      <c r="O43" s="18"/>
    </row>
    <row r="44" spans="1:15" s="20" customFormat="1" ht="42" customHeight="1">
      <c r="A44" s="109"/>
      <c r="B44" s="15">
        <v>100</v>
      </c>
      <c r="C44" s="15">
        <v>14</v>
      </c>
      <c r="D44" s="16" t="s">
        <v>6</v>
      </c>
      <c r="E44" s="16">
        <v>55</v>
      </c>
      <c r="F44" s="16">
        <v>139</v>
      </c>
      <c r="G44" s="120"/>
      <c r="H44" s="120"/>
      <c r="I44" s="16">
        <v>21402</v>
      </c>
      <c r="J44" s="123"/>
      <c r="K44" s="17" t="s">
        <v>54</v>
      </c>
      <c r="L44" s="15">
        <v>458</v>
      </c>
      <c r="M44" s="24" t="s">
        <v>192</v>
      </c>
      <c r="N44" s="101"/>
      <c r="O44" s="18"/>
    </row>
    <row r="45" spans="1:15" s="20" customFormat="1" ht="65.25" customHeight="1">
      <c r="A45" s="109"/>
      <c r="B45" s="15">
        <v>100</v>
      </c>
      <c r="C45" s="15">
        <v>14</v>
      </c>
      <c r="D45" s="16" t="s">
        <v>6</v>
      </c>
      <c r="E45" s="16">
        <v>61</v>
      </c>
      <c r="F45" s="16">
        <v>558</v>
      </c>
      <c r="G45" s="24" t="s">
        <v>193</v>
      </c>
      <c r="H45" s="24" t="s">
        <v>174</v>
      </c>
      <c r="I45" s="16">
        <v>21170</v>
      </c>
      <c r="J45" s="35" t="s">
        <v>176</v>
      </c>
      <c r="K45" s="17" t="s">
        <v>54</v>
      </c>
      <c r="L45" s="15">
        <v>477</v>
      </c>
      <c r="M45" s="24" t="s">
        <v>194</v>
      </c>
      <c r="N45" s="18">
        <v>120</v>
      </c>
      <c r="O45" s="18">
        <v>5</v>
      </c>
    </row>
    <row r="46" spans="1:15" s="20" customFormat="1" ht="53.25" customHeight="1">
      <c r="A46" s="109"/>
      <c r="B46" s="15">
        <v>100</v>
      </c>
      <c r="C46" s="15">
        <v>14</v>
      </c>
      <c r="D46" s="16" t="s">
        <v>6</v>
      </c>
      <c r="E46" s="16">
        <v>62</v>
      </c>
      <c r="F46" s="16">
        <v>219</v>
      </c>
      <c r="G46" s="118" t="s">
        <v>175</v>
      </c>
      <c r="H46" s="118" t="s">
        <v>174</v>
      </c>
      <c r="I46" s="16">
        <v>21170</v>
      </c>
      <c r="J46" s="121" t="s">
        <v>176</v>
      </c>
      <c r="K46" s="104" t="s">
        <v>54</v>
      </c>
      <c r="L46" s="15">
        <v>476</v>
      </c>
      <c r="M46" s="24" t="s">
        <v>195</v>
      </c>
      <c r="N46" s="18">
        <v>15</v>
      </c>
      <c r="O46" s="18"/>
    </row>
    <row r="47" spans="1:15" s="20" customFormat="1" ht="41.25" customHeight="1">
      <c r="A47" s="109"/>
      <c r="B47" s="15">
        <v>100</v>
      </c>
      <c r="C47" s="15">
        <v>14</v>
      </c>
      <c r="D47" s="16" t="s">
        <v>6</v>
      </c>
      <c r="E47" s="16">
        <v>62</v>
      </c>
      <c r="F47" s="16">
        <v>219</v>
      </c>
      <c r="G47" s="119"/>
      <c r="H47" s="119"/>
      <c r="I47" s="16">
        <v>21170</v>
      </c>
      <c r="J47" s="122"/>
      <c r="K47" s="124"/>
      <c r="L47" s="15">
        <v>475</v>
      </c>
      <c r="M47" s="24" t="s">
        <v>516</v>
      </c>
      <c r="N47" s="18">
        <v>40</v>
      </c>
      <c r="O47" s="18"/>
    </row>
    <row r="48" spans="1:15" s="20" customFormat="1" ht="68.25" customHeight="1">
      <c r="A48" s="109"/>
      <c r="B48" s="15">
        <v>100</v>
      </c>
      <c r="C48" s="15">
        <v>14</v>
      </c>
      <c r="D48" s="16" t="s">
        <v>6</v>
      </c>
      <c r="E48" s="16">
        <v>64</v>
      </c>
      <c r="F48" s="16">
        <v>558</v>
      </c>
      <c r="G48" s="24" t="s">
        <v>193</v>
      </c>
      <c r="H48" s="39" t="s">
        <v>196</v>
      </c>
      <c r="I48" s="16">
        <v>22343</v>
      </c>
      <c r="J48" s="40" t="s">
        <v>197</v>
      </c>
      <c r="K48" s="41" t="s">
        <v>54</v>
      </c>
      <c r="L48" s="15">
        <v>2815</v>
      </c>
      <c r="M48" s="42" t="s">
        <v>198</v>
      </c>
      <c r="N48" s="18">
        <v>262</v>
      </c>
      <c r="O48" s="18"/>
    </row>
    <row r="49" spans="1:15" s="20" customFormat="1" ht="39" customHeight="1">
      <c r="A49" s="109"/>
      <c r="B49" s="15">
        <v>100</v>
      </c>
      <c r="C49" s="15">
        <v>14</v>
      </c>
      <c r="D49" s="16" t="s">
        <v>6</v>
      </c>
      <c r="E49" s="16">
        <v>63</v>
      </c>
      <c r="F49" s="16">
        <v>137</v>
      </c>
      <c r="G49" s="118" t="s">
        <v>199</v>
      </c>
      <c r="H49" s="118" t="s">
        <v>200</v>
      </c>
      <c r="I49" s="16">
        <v>21401</v>
      </c>
      <c r="J49" s="121" t="s">
        <v>201</v>
      </c>
      <c r="K49" s="104" t="s">
        <v>54</v>
      </c>
      <c r="L49" s="15">
        <v>466</v>
      </c>
      <c r="M49" s="24" t="s">
        <v>202</v>
      </c>
      <c r="N49" s="100">
        <v>150</v>
      </c>
      <c r="O49" s="18"/>
    </row>
    <row r="50" spans="1:15" s="20" customFormat="1" ht="65.25" customHeight="1">
      <c r="A50" s="109"/>
      <c r="B50" s="15">
        <v>100</v>
      </c>
      <c r="C50" s="15">
        <v>14</v>
      </c>
      <c r="D50" s="16" t="s">
        <v>6</v>
      </c>
      <c r="E50" s="16">
        <v>63</v>
      </c>
      <c r="F50" s="16">
        <v>137</v>
      </c>
      <c r="G50" s="119"/>
      <c r="H50" s="119"/>
      <c r="I50" s="16">
        <v>21401</v>
      </c>
      <c r="J50" s="122"/>
      <c r="K50" s="124"/>
      <c r="L50" s="15">
        <v>465</v>
      </c>
      <c r="M50" s="24" t="s">
        <v>203</v>
      </c>
      <c r="N50" s="117"/>
      <c r="O50" s="18"/>
    </row>
    <row r="51" spans="1:15" s="20" customFormat="1" ht="78.75" customHeight="1">
      <c r="A51" s="109"/>
      <c r="B51" s="15">
        <v>100</v>
      </c>
      <c r="C51" s="15">
        <v>14</v>
      </c>
      <c r="D51" s="16" t="s">
        <v>6</v>
      </c>
      <c r="E51" s="16">
        <v>63</v>
      </c>
      <c r="F51" s="16">
        <v>137</v>
      </c>
      <c r="G51" s="119"/>
      <c r="H51" s="119"/>
      <c r="I51" s="16">
        <v>21401</v>
      </c>
      <c r="J51" s="122"/>
      <c r="K51" s="124"/>
      <c r="L51" s="15">
        <v>464</v>
      </c>
      <c r="M51" s="24" t="s">
        <v>204</v>
      </c>
      <c r="N51" s="117"/>
      <c r="O51" s="18"/>
    </row>
    <row r="52" spans="1:15" s="20" customFormat="1" ht="64.5" customHeight="1">
      <c r="A52" s="109"/>
      <c r="B52" s="15">
        <v>100</v>
      </c>
      <c r="C52" s="15">
        <v>14</v>
      </c>
      <c r="D52" s="16" t="s">
        <v>6</v>
      </c>
      <c r="E52" s="16">
        <v>63</v>
      </c>
      <c r="F52" s="16">
        <v>137</v>
      </c>
      <c r="G52" s="120"/>
      <c r="H52" s="120"/>
      <c r="I52" s="16">
        <v>21401</v>
      </c>
      <c r="J52" s="123"/>
      <c r="K52" s="105"/>
      <c r="L52" s="15">
        <v>463</v>
      </c>
      <c r="M52" s="24" t="s">
        <v>205</v>
      </c>
      <c r="N52" s="101"/>
      <c r="O52" s="18"/>
    </row>
    <row r="53" spans="1:15" s="20" customFormat="1" ht="22.5" customHeight="1">
      <c r="A53" s="110"/>
      <c r="B53" s="15"/>
      <c r="C53" s="15"/>
      <c r="D53" s="36" t="s">
        <v>12</v>
      </c>
      <c r="E53" s="15"/>
      <c r="F53" s="15"/>
      <c r="G53" s="17"/>
      <c r="H53" s="17"/>
      <c r="I53" s="15"/>
      <c r="J53" s="17"/>
      <c r="K53" s="17"/>
      <c r="L53" s="15"/>
      <c r="M53" s="17"/>
      <c r="N53" s="31">
        <f>SUM(N33:N52)</f>
        <v>1732</v>
      </c>
      <c r="O53" s="31">
        <f>SUM(O33:O52)</f>
        <v>8</v>
      </c>
    </row>
    <row r="54" spans="1:15" s="43" customFormat="1" ht="82.5" customHeight="1">
      <c r="A54" s="109" t="s">
        <v>27</v>
      </c>
      <c r="B54" s="15">
        <v>30</v>
      </c>
      <c r="C54" s="15">
        <v>7</v>
      </c>
      <c r="D54" s="15" t="s">
        <v>3</v>
      </c>
      <c r="E54" s="15">
        <v>15</v>
      </c>
      <c r="F54" s="15">
        <v>27</v>
      </c>
      <c r="G54" s="17" t="s">
        <v>206</v>
      </c>
      <c r="H54" s="17" t="s">
        <v>207</v>
      </c>
      <c r="I54" s="15">
        <v>21065</v>
      </c>
      <c r="J54" s="17" t="s">
        <v>208</v>
      </c>
      <c r="K54" s="17" t="s">
        <v>54</v>
      </c>
      <c r="L54" s="15">
        <v>1217</v>
      </c>
      <c r="M54" s="17" t="s">
        <v>209</v>
      </c>
      <c r="N54" s="18">
        <v>20</v>
      </c>
      <c r="O54" s="18">
        <f>N54</f>
        <v>20</v>
      </c>
    </row>
    <row r="55" spans="1:15" s="44" customFormat="1" ht="64.5" customHeight="1">
      <c r="A55" s="109"/>
      <c r="B55" s="15">
        <v>30</v>
      </c>
      <c r="C55" s="15">
        <v>8</v>
      </c>
      <c r="D55" s="15" t="s">
        <v>10</v>
      </c>
      <c r="E55" s="15">
        <v>19</v>
      </c>
      <c r="F55" s="15">
        <v>30</v>
      </c>
      <c r="G55" s="125" t="s">
        <v>210</v>
      </c>
      <c r="H55" s="114" t="s">
        <v>211</v>
      </c>
      <c r="I55" s="15">
        <v>21068</v>
      </c>
      <c r="J55" s="114" t="s">
        <v>212</v>
      </c>
      <c r="K55" s="114" t="s">
        <v>213</v>
      </c>
      <c r="L55" s="15">
        <v>221</v>
      </c>
      <c r="M55" s="17" t="s">
        <v>214</v>
      </c>
      <c r="N55" s="115">
        <v>45</v>
      </c>
      <c r="O55" s="115">
        <f>N55</f>
        <v>45</v>
      </c>
    </row>
    <row r="56" spans="1:15" s="44" customFormat="1" ht="40.5" customHeight="1">
      <c r="A56" s="109"/>
      <c r="B56" s="15">
        <v>30</v>
      </c>
      <c r="C56" s="15">
        <v>8</v>
      </c>
      <c r="D56" s="15" t="s">
        <v>10</v>
      </c>
      <c r="E56" s="15">
        <v>19</v>
      </c>
      <c r="F56" s="15">
        <v>30</v>
      </c>
      <c r="G56" s="125"/>
      <c r="H56" s="114"/>
      <c r="I56" s="15">
        <v>21068</v>
      </c>
      <c r="J56" s="114"/>
      <c r="K56" s="114"/>
      <c r="L56" s="15">
        <v>219</v>
      </c>
      <c r="M56" s="17" t="s">
        <v>215</v>
      </c>
      <c r="N56" s="115"/>
      <c r="O56" s="115"/>
    </row>
    <row r="57" spans="1:15" s="44" customFormat="1" ht="96" customHeight="1">
      <c r="A57" s="109"/>
      <c r="B57" s="15">
        <v>30</v>
      </c>
      <c r="C57" s="15">
        <v>8</v>
      </c>
      <c r="D57" s="15" t="s">
        <v>10</v>
      </c>
      <c r="E57" s="15">
        <v>19</v>
      </c>
      <c r="F57" s="15">
        <v>30</v>
      </c>
      <c r="G57" s="125"/>
      <c r="H57" s="114"/>
      <c r="I57" s="15">
        <v>21068</v>
      </c>
      <c r="J57" s="114"/>
      <c r="K57" s="114"/>
      <c r="L57" s="15">
        <v>214</v>
      </c>
      <c r="M57" s="17" t="s">
        <v>216</v>
      </c>
      <c r="N57" s="115"/>
      <c r="O57" s="115"/>
    </row>
    <row r="58" spans="1:15" s="44" customFormat="1" ht="28.5" customHeight="1">
      <c r="A58" s="109"/>
      <c r="B58" s="15">
        <v>30</v>
      </c>
      <c r="C58" s="15">
        <v>8</v>
      </c>
      <c r="D58" s="15" t="s">
        <v>10</v>
      </c>
      <c r="E58" s="15">
        <v>19</v>
      </c>
      <c r="F58" s="15">
        <v>30</v>
      </c>
      <c r="G58" s="125"/>
      <c r="H58" s="114"/>
      <c r="I58" s="15">
        <v>21068</v>
      </c>
      <c r="J58" s="114"/>
      <c r="K58" s="114"/>
      <c r="L58" s="15">
        <v>218</v>
      </c>
      <c r="M58" s="17" t="s">
        <v>217</v>
      </c>
      <c r="N58" s="115"/>
      <c r="O58" s="115"/>
    </row>
    <row r="59" spans="1:15" s="44" customFormat="1" ht="225.75" customHeight="1">
      <c r="A59" s="109"/>
      <c r="B59" s="15">
        <v>30</v>
      </c>
      <c r="C59" s="15">
        <v>8</v>
      </c>
      <c r="D59" s="15" t="s">
        <v>10</v>
      </c>
      <c r="E59" s="15">
        <v>20</v>
      </c>
      <c r="F59" s="15">
        <v>469</v>
      </c>
      <c r="G59" s="125" t="s">
        <v>218</v>
      </c>
      <c r="H59" s="114" t="s">
        <v>219</v>
      </c>
      <c r="I59" s="15">
        <v>21069</v>
      </c>
      <c r="J59" s="114" t="s">
        <v>220</v>
      </c>
      <c r="K59" s="114" t="s">
        <v>213</v>
      </c>
      <c r="L59" s="15">
        <v>217</v>
      </c>
      <c r="M59" s="17" t="s">
        <v>221</v>
      </c>
      <c r="N59" s="115">
        <v>2</v>
      </c>
      <c r="O59" s="115">
        <v>2</v>
      </c>
    </row>
    <row r="60" spans="1:15" s="44" customFormat="1" ht="86.25" customHeight="1">
      <c r="A60" s="109"/>
      <c r="B60" s="15">
        <v>30</v>
      </c>
      <c r="C60" s="15">
        <v>8</v>
      </c>
      <c r="D60" s="15" t="s">
        <v>10</v>
      </c>
      <c r="E60" s="15">
        <v>20</v>
      </c>
      <c r="F60" s="15">
        <v>469</v>
      </c>
      <c r="G60" s="125"/>
      <c r="H60" s="114"/>
      <c r="I60" s="15">
        <v>21069</v>
      </c>
      <c r="J60" s="114"/>
      <c r="K60" s="114"/>
      <c r="L60" s="15">
        <v>216</v>
      </c>
      <c r="M60" s="17" t="s">
        <v>222</v>
      </c>
      <c r="N60" s="115"/>
      <c r="O60" s="115"/>
    </row>
    <row r="61" spans="1:15" s="44" customFormat="1" ht="24.75" customHeight="1">
      <c r="A61" s="109"/>
      <c r="B61" s="15">
        <v>30</v>
      </c>
      <c r="C61" s="15">
        <v>8</v>
      </c>
      <c r="D61" s="15" t="s">
        <v>10</v>
      </c>
      <c r="E61" s="15">
        <v>20</v>
      </c>
      <c r="F61" s="15">
        <v>469</v>
      </c>
      <c r="G61" s="125"/>
      <c r="H61" s="114"/>
      <c r="I61" s="15">
        <v>21069</v>
      </c>
      <c r="J61" s="114"/>
      <c r="K61" s="114"/>
      <c r="L61" s="15">
        <v>215</v>
      </c>
      <c r="M61" s="17" t="s">
        <v>223</v>
      </c>
      <c r="N61" s="115"/>
      <c r="O61" s="115"/>
    </row>
    <row r="62" spans="1:15" s="44" customFormat="1" ht="98.25" customHeight="1">
      <c r="A62" s="109"/>
      <c r="B62" s="15">
        <v>30</v>
      </c>
      <c r="C62" s="15">
        <v>8</v>
      </c>
      <c r="D62" s="15" t="s">
        <v>10</v>
      </c>
      <c r="E62" s="15">
        <v>20</v>
      </c>
      <c r="F62" s="15">
        <v>469</v>
      </c>
      <c r="G62" s="125"/>
      <c r="H62" s="114"/>
      <c r="I62" s="15">
        <v>21069</v>
      </c>
      <c r="J62" s="114"/>
      <c r="K62" s="114"/>
      <c r="L62" s="15">
        <v>214</v>
      </c>
      <c r="M62" s="17" t="s">
        <v>216</v>
      </c>
      <c r="N62" s="115"/>
      <c r="O62" s="115"/>
    </row>
    <row r="63" spans="1:15" s="44" customFormat="1" ht="75.75" customHeight="1">
      <c r="A63" s="109"/>
      <c r="B63" s="15">
        <v>30</v>
      </c>
      <c r="C63" s="15">
        <v>8</v>
      </c>
      <c r="D63" s="15" t="s">
        <v>10</v>
      </c>
      <c r="E63" s="15">
        <v>20</v>
      </c>
      <c r="F63" s="15">
        <v>469</v>
      </c>
      <c r="G63" s="125"/>
      <c r="H63" s="114"/>
      <c r="I63" s="15">
        <v>21069</v>
      </c>
      <c r="J63" s="114"/>
      <c r="K63" s="114"/>
      <c r="L63" s="15">
        <v>212</v>
      </c>
      <c r="M63" s="17" t="s">
        <v>224</v>
      </c>
      <c r="N63" s="115"/>
      <c r="O63" s="115"/>
    </row>
    <row r="64" spans="1:15" s="44" customFormat="1" ht="52.5" customHeight="1">
      <c r="A64" s="109"/>
      <c r="B64" s="15">
        <v>30</v>
      </c>
      <c r="C64" s="15">
        <v>8</v>
      </c>
      <c r="D64" s="15" t="s">
        <v>10</v>
      </c>
      <c r="E64" s="15">
        <v>20</v>
      </c>
      <c r="F64" s="15">
        <v>469</v>
      </c>
      <c r="G64" s="125"/>
      <c r="H64" s="114"/>
      <c r="I64" s="15">
        <v>21069</v>
      </c>
      <c r="J64" s="114"/>
      <c r="K64" s="114"/>
      <c r="L64" s="15">
        <v>213</v>
      </c>
      <c r="M64" s="17" t="s">
        <v>225</v>
      </c>
      <c r="N64" s="115"/>
      <c r="O64" s="115"/>
    </row>
    <row r="65" spans="1:15" s="44" customFormat="1" ht="28.5" customHeight="1">
      <c r="A65" s="109"/>
      <c r="B65" s="15">
        <v>30</v>
      </c>
      <c r="C65" s="15">
        <v>8</v>
      </c>
      <c r="D65" s="15" t="s">
        <v>10</v>
      </c>
      <c r="E65" s="15">
        <v>20</v>
      </c>
      <c r="F65" s="15">
        <v>469</v>
      </c>
      <c r="G65" s="125"/>
      <c r="H65" s="114"/>
      <c r="I65" s="15">
        <v>21069</v>
      </c>
      <c r="J65" s="114"/>
      <c r="K65" s="114"/>
      <c r="L65" s="15">
        <v>211</v>
      </c>
      <c r="M65" s="17" t="s">
        <v>226</v>
      </c>
      <c r="N65" s="115"/>
      <c r="O65" s="115"/>
    </row>
    <row r="66" spans="1:15" s="44" customFormat="1" ht="27" customHeight="1">
      <c r="A66" s="109"/>
      <c r="B66" s="15">
        <v>30</v>
      </c>
      <c r="C66" s="15">
        <v>8</v>
      </c>
      <c r="D66" s="15" t="s">
        <v>10</v>
      </c>
      <c r="E66" s="15">
        <v>20</v>
      </c>
      <c r="F66" s="15">
        <v>469</v>
      </c>
      <c r="G66" s="125"/>
      <c r="H66" s="114"/>
      <c r="I66" s="15">
        <v>21069</v>
      </c>
      <c r="J66" s="114"/>
      <c r="K66" s="114"/>
      <c r="L66" s="15">
        <v>1216</v>
      </c>
      <c r="M66" s="17" t="s">
        <v>227</v>
      </c>
      <c r="N66" s="115"/>
      <c r="O66" s="115"/>
    </row>
    <row r="67" spans="1:15" s="44" customFormat="1" ht="199.5" customHeight="1">
      <c r="A67" s="109"/>
      <c r="B67" s="15">
        <v>30</v>
      </c>
      <c r="C67" s="15">
        <v>9</v>
      </c>
      <c r="D67" s="15" t="s">
        <v>4</v>
      </c>
      <c r="E67" s="15">
        <v>23</v>
      </c>
      <c r="F67" s="15">
        <v>488</v>
      </c>
      <c r="G67" s="17" t="s">
        <v>228</v>
      </c>
      <c r="H67" s="24" t="s">
        <v>229</v>
      </c>
      <c r="I67" s="16">
        <v>21513</v>
      </c>
      <c r="J67" s="24" t="s">
        <v>230</v>
      </c>
      <c r="K67" s="24" t="s">
        <v>59</v>
      </c>
      <c r="L67" s="16">
        <v>90</v>
      </c>
      <c r="M67" s="17" t="s">
        <v>231</v>
      </c>
      <c r="N67" s="18">
        <v>60</v>
      </c>
      <c r="O67" s="18">
        <v>60</v>
      </c>
    </row>
    <row r="68" spans="1:15" s="44" customFormat="1" ht="128.25" customHeight="1">
      <c r="A68" s="109"/>
      <c r="B68" s="15">
        <v>30</v>
      </c>
      <c r="C68" s="15">
        <v>12</v>
      </c>
      <c r="D68" s="15" t="s">
        <v>11</v>
      </c>
      <c r="E68" s="45">
        <v>39</v>
      </c>
      <c r="F68" s="45">
        <v>190</v>
      </c>
      <c r="G68" s="114" t="s">
        <v>232</v>
      </c>
      <c r="H68" s="17" t="s">
        <v>233</v>
      </c>
      <c r="I68" s="15">
        <v>21159</v>
      </c>
      <c r="J68" s="17" t="s">
        <v>234</v>
      </c>
      <c r="K68" s="17" t="s">
        <v>59</v>
      </c>
      <c r="L68" s="15">
        <v>54</v>
      </c>
      <c r="M68" s="17" t="s">
        <v>235</v>
      </c>
      <c r="N68" s="115">
        <v>70</v>
      </c>
      <c r="O68" s="115">
        <f>N68</f>
        <v>70</v>
      </c>
    </row>
    <row r="69" spans="1:15" s="44" customFormat="1" ht="111.75" customHeight="1">
      <c r="A69" s="109"/>
      <c r="B69" s="15">
        <v>30</v>
      </c>
      <c r="C69" s="15">
        <v>12</v>
      </c>
      <c r="D69" s="15" t="s">
        <v>11</v>
      </c>
      <c r="E69" s="45">
        <v>39</v>
      </c>
      <c r="F69" s="45">
        <v>190</v>
      </c>
      <c r="G69" s="114"/>
      <c r="H69" s="17" t="s">
        <v>236</v>
      </c>
      <c r="I69" s="15">
        <v>21158</v>
      </c>
      <c r="J69" s="17" t="s">
        <v>237</v>
      </c>
      <c r="K69" s="17" t="s">
        <v>59</v>
      </c>
      <c r="L69" s="15">
        <v>55</v>
      </c>
      <c r="M69" s="17" t="s">
        <v>238</v>
      </c>
      <c r="N69" s="115"/>
      <c r="O69" s="115"/>
    </row>
    <row r="70" spans="1:15" s="44" customFormat="1" ht="75" customHeight="1">
      <c r="A70" s="109"/>
      <c r="B70" s="15">
        <v>30</v>
      </c>
      <c r="C70" s="15">
        <v>12</v>
      </c>
      <c r="D70" s="15" t="s">
        <v>11</v>
      </c>
      <c r="E70" s="45">
        <v>39</v>
      </c>
      <c r="F70" s="45">
        <v>190</v>
      </c>
      <c r="G70" s="114"/>
      <c r="H70" s="17" t="s">
        <v>239</v>
      </c>
      <c r="I70" s="15">
        <v>21160</v>
      </c>
      <c r="J70" s="17" t="s">
        <v>240</v>
      </c>
      <c r="K70" s="17" t="s">
        <v>59</v>
      </c>
      <c r="L70" s="15">
        <v>53</v>
      </c>
      <c r="M70" s="17" t="s">
        <v>241</v>
      </c>
      <c r="N70" s="115"/>
      <c r="O70" s="115"/>
    </row>
    <row r="71" spans="1:15" s="44" customFormat="1" ht="75" customHeight="1">
      <c r="A71" s="109"/>
      <c r="B71" s="15">
        <v>30</v>
      </c>
      <c r="C71" s="15">
        <v>12</v>
      </c>
      <c r="D71" s="15" t="s">
        <v>11</v>
      </c>
      <c r="E71" s="45">
        <v>39</v>
      </c>
      <c r="F71" s="45">
        <v>189</v>
      </c>
      <c r="G71" s="17" t="s">
        <v>242</v>
      </c>
      <c r="H71" s="17" t="s">
        <v>243</v>
      </c>
      <c r="I71" s="15">
        <v>21161</v>
      </c>
      <c r="J71" s="17" t="s">
        <v>244</v>
      </c>
      <c r="K71" s="17" t="s">
        <v>59</v>
      </c>
      <c r="L71" s="15">
        <v>52</v>
      </c>
      <c r="M71" s="17" t="s">
        <v>245</v>
      </c>
      <c r="N71" s="115"/>
      <c r="O71" s="115"/>
    </row>
    <row r="72" spans="1:15" s="44" customFormat="1" ht="102" customHeight="1">
      <c r="A72" s="109"/>
      <c r="B72" s="15">
        <v>30</v>
      </c>
      <c r="C72" s="15">
        <v>12</v>
      </c>
      <c r="D72" s="15" t="s">
        <v>11</v>
      </c>
      <c r="E72" s="15">
        <v>40</v>
      </c>
      <c r="F72" s="15">
        <v>192</v>
      </c>
      <c r="G72" s="17" t="s">
        <v>246</v>
      </c>
      <c r="H72" s="17" t="s">
        <v>247</v>
      </c>
      <c r="I72" s="15">
        <v>21162</v>
      </c>
      <c r="J72" s="17" t="s">
        <v>248</v>
      </c>
      <c r="K72" s="17" t="s">
        <v>59</v>
      </c>
      <c r="L72" s="15">
        <v>2729</v>
      </c>
      <c r="M72" s="17" t="s">
        <v>249</v>
      </c>
      <c r="N72" s="18">
        <v>50</v>
      </c>
      <c r="O72" s="18">
        <v>50</v>
      </c>
    </row>
    <row r="73" spans="1:15" s="44" customFormat="1" ht="126" customHeight="1">
      <c r="A73" s="109"/>
      <c r="B73" s="15">
        <v>30</v>
      </c>
      <c r="C73" s="15">
        <v>12</v>
      </c>
      <c r="D73" s="15" t="s">
        <v>11</v>
      </c>
      <c r="E73" s="15">
        <v>42</v>
      </c>
      <c r="F73" s="15">
        <v>134</v>
      </c>
      <c r="G73" s="17" t="s">
        <v>250</v>
      </c>
      <c r="H73" s="17" t="s">
        <v>251</v>
      </c>
      <c r="I73" s="15">
        <v>21398</v>
      </c>
      <c r="J73" s="17" t="s">
        <v>252</v>
      </c>
      <c r="K73" s="17" t="s">
        <v>59</v>
      </c>
      <c r="L73" s="15">
        <v>481</v>
      </c>
      <c r="M73" s="17" t="s">
        <v>253</v>
      </c>
      <c r="N73" s="18">
        <v>22</v>
      </c>
      <c r="O73" s="18">
        <v>22</v>
      </c>
    </row>
    <row r="74" spans="1:15" s="44" customFormat="1" ht="208.5" customHeight="1">
      <c r="A74" s="109"/>
      <c r="B74" s="15">
        <v>30</v>
      </c>
      <c r="C74" s="15">
        <v>12</v>
      </c>
      <c r="D74" s="15" t="s">
        <v>11</v>
      </c>
      <c r="E74" s="15">
        <v>43</v>
      </c>
      <c r="F74" s="15"/>
      <c r="G74" s="46" t="s">
        <v>254</v>
      </c>
      <c r="H74" s="22" t="s">
        <v>255</v>
      </c>
      <c r="I74" s="15"/>
      <c r="J74" s="22" t="s">
        <v>256</v>
      </c>
      <c r="K74" s="22" t="s">
        <v>59</v>
      </c>
      <c r="L74" s="15">
        <v>2714</v>
      </c>
      <c r="M74" s="22" t="s">
        <v>257</v>
      </c>
      <c r="N74" s="18">
        <v>5</v>
      </c>
      <c r="O74" s="18">
        <v>5</v>
      </c>
    </row>
    <row r="75" spans="1:15" s="44" customFormat="1" ht="126" customHeight="1">
      <c r="A75" s="109"/>
      <c r="B75" s="15">
        <v>30</v>
      </c>
      <c r="C75" s="15">
        <v>12</v>
      </c>
      <c r="D75" s="15" t="s">
        <v>11</v>
      </c>
      <c r="E75" s="15">
        <v>44</v>
      </c>
      <c r="F75" s="15"/>
      <c r="G75" s="46" t="s">
        <v>258</v>
      </c>
      <c r="H75" s="21" t="s">
        <v>259</v>
      </c>
      <c r="I75" s="15"/>
      <c r="J75" s="21"/>
      <c r="K75" s="22" t="s">
        <v>59</v>
      </c>
      <c r="L75" s="15">
        <v>504</v>
      </c>
      <c r="M75" s="22" t="s">
        <v>260</v>
      </c>
      <c r="N75" s="18">
        <v>20</v>
      </c>
      <c r="O75" s="18">
        <v>20</v>
      </c>
    </row>
    <row r="76" spans="1:15" s="44" customFormat="1" ht="34.5" customHeight="1">
      <c r="A76" s="109"/>
      <c r="B76" s="15">
        <v>30</v>
      </c>
      <c r="C76" s="15">
        <v>18</v>
      </c>
      <c r="D76" s="15" t="s">
        <v>7</v>
      </c>
      <c r="E76" s="15">
        <v>78</v>
      </c>
      <c r="F76" s="15">
        <v>199</v>
      </c>
      <c r="G76" s="104" t="s">
        <v>261</v>
      </c>
      <c r="H76" s="104" t="s">
        <v>262</v>
      </c>
      <c r="I76" s="15">
        <v>1153</v>
      </c>
      <c r="J76" s="104" t="s">
        <v>263</v>
      </c>
      <c r="K76" s="104" t="s">
        <v>54</v>
      </c>
      <c r="L76" s="15">
        <v>26</v>
      </c>
      <c r="M76" s="24" t="s">
        <v>264</v>
      </c>
      <c r="N76" s="100">
        <v>20</v>
      </c>
      <c r="O76" s="100">
        <v>20</v>
      </c>
    </row>
    <row r="77" spans="1:15" s="44" customFormat="1" ht="19.5" customHeight="1">
      <c r="A77" s="109"/>
      <c r="B77" s="15">
        <v>30</v>
      </c>
      <c r="C77" s="15">
        <v>18</v>
      </c>
      <c r="D77" s="15" t="s">
        <v>7</v>
      </c>
      <c r="E77" s="15">
        <v>78</v>
      </c>
      <c r="F77" s="15">
        <v>199</v>
      </c>
      <c r="G77" s="124"/>
      <c r="H77" s="124"/>
      <c r="I77" s="15">
        <v>1153</v>
      </c>
      <c r="J77" s="124"/>
      <c r="K77" s="124"/>
      <c r="L77" s="15">
        <v>1052</v>
      </c>
      <c r="M77" s="24" t="s">
        <v>265</v>
      </c>
      <c r="N77" s="117"/>
      <c r="O77" s="117"/>
    </row>
    <row r="78" spans="1:15" s="44" customFormat="1" ht="41.25" customHeight="1">
      <c r="A78" s="109"/>
      <c r="B78" s="15">
        <v>30</v>
      </c>
      <c r="C78" s="15">
        <v>18</v>
      </c>
      <c r="D78" s="15" t="s">
        <v>7</v>
      </c>
      <c r="E78" s="15">
        <v>78</v>
      </c>
      <c r="F78" s="15">
        <v>199</v>
      </c>
      <c r="G78" s="124"/>
      <c r="H78" s="124"/>
      <c r="I78" s="15">
        <v>1153</v>
      </c>
      <c r="J78" s="124"/>
      <c r="K78" s="124"/>
      <c r="L78" s="15">
        <v>1040</v>
      </c>
      <c r="M78" s="24" t="s">
        <v>266</v>
      </c>
      <c r="N78" s="117"/>
      <c r="O78" s="117"/>
    </row>
    <row r="79" spans="1:15" s="44" customFormat="1" ht="41.25" customHeight="1">
      <c r="A79" s="109"/>
      <c r="B79" s="15">
        <v>30</v>
      </c>
      <c r="C79" s="15">
        <v>18</v>
      </c>
      <c r="D79" s="15" t="s">
        <v>7</v>
      </c>
      <c r="E79" s="15">
        <v>78</v>
      </c>
      <c r="F79" s="15">
        <v>199</v>
      </c>
      <c r="G79" s="124"/>
      <c r="H79" s="124"/>
      <c r="I79" s="15">
        <v>1153</v>
      </c>
      <c r="J79" s="124"/>
      <c r="K79" s="124"/>
      <c r="L79" s="15">
        <v>1051</v>
      </c>
      <c r="M79" s="24" t="s">
        <v>267</v>
      </c>
      <c r="N79" s="117"/>
      <c r="O79" s="117"/>
    </row>
    <row r="80" spans="1:15" s="44" customFormat="1" ht="20.25" customHeight="1">
      <c r="A80" s="109"/>
      <c r="B80" s="15">
        <v>30</v>
      </c>
      <c r="C80" s="15">
        <v>18</v>
      </c>
      <c r="D80" s="15" t="s">
        <v>7</v>
      </c>
      <c r="E80" s="15">
        <v>78</v>
      </c>
      <c r="F80" s="15">
        <v>199</v>
      </c>
      <c r="G80" s="124"/>
      <c r="H80" s="124"/>
      <c r="I80" s="15">
        <v>1153</v>
      </c>
      <c r="J80" s="124"/>
      <c r="K80" s="124"/>
      <c r="L80" s="15">
        <v>1039</v>
      </c>
      <c r="M80" s="24" t="s">
        <v>268</v>
      </c>
      <c r="N80" s="117"/>
      <c r="O80" s="117"/>
    </row>
    <row r="81" spans="1:15" s="44" customFormat="1" ht="41.25" customHeight="1">
      <c r="A81" s="109"/>
      <c r="B81" s="15">
        <v>30</v>
      </c>
      <c r="C81" s="15">
        <v>18</v>
      </c>
      <c r="D81" s="15" t="s">
        <v>7</v>
      </c>
      <c r="E81" s="15">
        <v>78</v>
      </c>
      <c r="F81" s="15">
        <v>199</v>
      </c>
      <c r="G81" s="124"/>
      <c r="H81" s="124"/>
      <c r="I81" s="15">
        <v>1153</v>
      </c>
      <c r="J81" s="124"/>
      <c r="K81" s="124"/>
      <c r="L81" s="15">
        <v>1050</v>
      </c>
      <c r="M81" s="24" t="s">
        <v>269</v>
      </c>
      <c r="N81" s="117"/>
      <c r="O81" s="117"/>
    </row>
    <row r="82" spans="1:15" s="44" customFormat="1" ht="41.25" customHeight="1">
      <c r="A82" s="109"/>
      <c r="B82" s="15">
        <v>30</v>
      </c>
      <c r="C82" s="15">
        <v>18</v>
      </c>
      <c r="D82" s="15" t="s">
        <v>7</v>
      </c>
      <c r="E82" s="15">
        <v>78</v>
      </c>
      <c r="F82" s="15">
        <v>199</v>
      </c>
      <c r="G82" s="124"/>
      <c r="H82" s="124"/>
      <c r="I82" s="15">
        <v>1153</v>
      </c>
      <c r="J82" s="124"/>
      <c r="K82" s="124"/>
      <c r="L82" s="15">
        <v>1049</v>
      </c>
      <c r="M82" s="24" t="s">
        <v>270</v>
      </c>
      <c r="N82" s="117"/>
      <c r="O82" s="117"/>
    </row>
    <row r="83" spans="1:15" s="44" customFormat="1" ht="32.25" customHeight="1">
      <c r="A83" s="109"/>
      <c r="B83" s="15">
        <v>30</v>
      </c>
      <c r="C83" s="15">
        <v>18</v>
      </c>
      <c r="D83" s="15" t="s">
        <v>7</v>
      </c>
      <c r="E83" s="15">
        <v>78</v>
      </c>
      <c r="F83" s="15">
        <v>199</v>
      </c>
      <c r="G83" s="124"/>
      <c r="H83" s="124"/>
      <c r="I83" s="15">
        <v>1153</v>
      </c>
      <c r="J83" s="124"/>
      <c r="K83" s="124"/>
      <c r="L83" s="15">
        <v>1048</v>
      </c>
      <c r="M83" s="24" t="s">
        <v>271</v>
      </c>
      <c r="N83" s="117"/>
      <c r="O83" s="117"/>
    </row>
    <row r="84" spans="1:15" s="44" customFormat="1" ht="41.25" customHeight="1">
      <c r="A84" s="109"/>
      <c r="B84" s="15">
        <v>30</v>
      </c>
      <c r="C84" s="15">
        <v>18</v>
      </c>
      <c r="D84" s="15" t="s">
        <v>7</v>
      </c>
      <c r="E84" s="15">
        <v>78</v>
      </c>
      <c r="F84" s="15">
        <v>199</v>
      </c>
      <c r="G84" s="124"/>
      <c r="H84" s="124"/>
      <c r="I84" s="15">
        <v>1153</v>
      </c>
      <c r="J84" s="124"/>
      <c r="K84" s="124"/>
      <c r="L84" s="15">
        <v>1038</v>
      </c>
      <c r="M84" s="24" t="s">
        <v>272</v>
      </c>
      <c r="N84" s="117"/>
      <c r="O84" s="117"/>
    </row>
    <row r="85" spans="1:15" s="44" customFormat="1" ht="41.25" customHeight="1">
      <c r="A85" s="109"/>
      <c r="B85" s="15">
        <v>30</v>
      </c>
      <c r="C85" s="15">
        <v>18</v>
      </c>
      <c r="D85" s="15" t="s">
        <v>7</v>
      </c>
      <c r="E85" s="15">
        <v>78</v>
      </c>
      <c r="F85" s="15">
        <v>199</v>
      </c>
      <c r="G85" s="124"/>
      <c r="H85" s="124"/>
      <c r="I85" s="15">
        <v>1153</v>
      </c>
      <c r="J85" s="124"/>
      <c r="K85" s="124"/>
      <c r="L85" s="15">
        <v>1037</v>
      </c>
      <c r="M85" s="24" t="s">
        <v>273</v>
      </c>
      <c r="N85" s="117"/>
      <c r="O85" s="117"/>
    </row>
    <row r="86" spans="1:15" s="44" customFormat="1" ht="25.5" customHeight="1">
      <c r="A86" s="109"/>
      <c r="B86" s="15">
        <v>30</v>
      </c>
      <c r="C86" s="15">
        <v>18</v>
      </c>
      <c r="D86" s="15" t="s">
        <v>7</v>
      </c>
      <c r="E86" s="15">
        <v>78</v>
      </c>
      <c r="F86" s="15">
        <v>199</v>
      </c>
      <c r="G86" s="124"/>
      <c r="H86" s="124"/>
      <c r="I86" s="15">
        <v>1153</v>
      </c>
      <c r="J86" s="124"/>
      <c r="K86" s="124"/>
      <c r="L86" s="15">
        <v>1047</v>
      </c>
      <c r="M86" s="24" t="s">
        <v>274</v>
      </c>
      <c r="N86" s="117"/>
      <c r="O86" s="117"/>
    </row>
    <row r="87" spans="1:15" s="44" customFormat="1" ht="53.25" customHeight="1">
      <c r="A87" s="109"/>
      <c r="B87" s="15">
        <v>30</v>
      </c>
      <c r="C87" s="15">
        <v>18</v>
      </c>
      <c r="D87" s="15" t="s">
        <v>7</v>
      </c>
      <c r="E87" s="15">
        <v>78</v>
      </c>
      <c r="F87" s="15">
        <v>199</v>
      </c>
      <c r="G87" s="124"/>
      <c r="H87" s="124"/>
      <c r="I87" s="15">
        <v>1153</v>
      </c>
      <c r="J87" s="124"/>
      <c r="K87" s="124"/>
      <c r="L87" s="15">
        <v>1036</v>
      </c>
      <c r="M87" s="24" t="s">
        <v>275</v>
      </c>
      <c r="N87" s="117"/>
      <c r="O87" s="117"/>
    </row>
    <row r="88" spans="1:15" s="44" customFormat="1" ht="34.5" customHeight="1">
      <c r="A88" s="109"/>
      <c r="B88" s="15">
        <v>30</v>
      </c>
      <c r="C88" s="15">
        <v>18</v>
      </c>
      <c r="D88" s="15" t="s">
        <v>7</v>
      </c>
      <c r="E88" s="15">
        <v>78</v>
      </c>
      <c r="F88" s="15">
        <v>199</v>
      </c>
      <c r="G88" s="124"/>
      <c r="H88" s="124"/>
      <c r="I88" s="15">
        <v>1153</v>
      </c>
      <c r="J88" s="124"/>
      <c r="K88" s="124"/>
      <c r="L88" s="15">
        <v>1045</v>
      </c>
      <c r="M88" s="24" t="s">
        <v>276</v>
      </c>
      <c r="N88" s="117"/>
      <c r="O88" s="117"/>
    </row>
    <row r="89" spans="1:15" s="44" customFormat="1" ht="46.5" customHeight="1">
      <c r="A89" s="109"/>
      <c r="B89" s="15">
        <v>30</v>
      </c>
      <c r="C89" s="15">
        <v>18</v>
      </c>
      <c r="D89" s="15" t="s">
        <v>7</v>
      </c>
      <c r="E89" s="15">
        <v>78</v>
      </c>
      <c r="F89" s="15">
        <v>199</v>
      </c>
      <c r="G89" s="105"/>
      <c r="H89" s="105"/>
      <c r="I89" s="15">
        <v>1153</v>
      </c>
      <c r="J89" s="105"/>
      <c r="K89" s="105"/>
      <c r="L89" s="15">
        <v>1035</v>
      </c>
      <c r="M89" s="24" t="s">
        <v>277</v>
      </c>
      <c r="N89" s="101"/>
      <c r="O89" s="101"/>
    </row>
    <row r="90" spans="1:15" s="44" customFormat="1" ht="18" customHeight="1">
      <c r="A90" s="110"/>
      <c r="B90" s="15"/>
      <c r="C90" s="15"/>
      <c r="D90" s="47" t="s">
        <v>12</v>
      </c>
      <c r="E90" s="16"/>
      <c r="F90" s="16"/>
      <c r="G90" s="48"/>
      <c r="H90" s="48"/>
      <c r="I90" s="47"/>
      <c r="J90" s="24"/>
      <c r="K90" s="24"/>
      <c r="L90" s="16"/>
      <c r="M90" s="48"/>
      <c r="N90" s="31">
        <f>SUM(N54:N76)</f>
        <v>314</v>
      </c>
      <c r="O90" s="31">
        <f>SUM(O54:O76)</f>
        <v>314</v>
      </c>
    </row>
    <row r="91" spans="1:15" s="44" customFormat="1" ht="63.75" customHeight="1">
      <c r="A91" s="108" t="s">
        <v>33</v>
      </c>
      <c r="B91" s="15">
        <v>666</v>
      </c>
      <c r="C91" s="15">
        <v>10</v>
      </c>
      <c r="D91" s="16" t="s">
        <v>16</v>
      </c>
      <c r="E91" s="16">
        <v>30</v>
      </c>
      <c r="F91" s="16">
        <v>490</v>
      </c>
      <c r="G91" s="16" t="s">
        <v>278</v>
      </c>
      <c r="H91" s="16" t="s">
        <v>279</v>
      </c>
      <c r="I91" s="16">
        <v>22225</v>
      </c>
      <c r="J91" s="49" t="s">
        <v>280</v>
      </c>
      <c r="K91" s="24" t="s">
        <v>54</v>
      </c>
      <c r="L91" s="16">
        <v>2628</v>
      </c>
      <c r="M91" s="42" t="s">
        <v>281</v>
      </c>
      <c r="N91" s="127">
        <v>10</v>
      </c>
      <c r="O91" s="19"/>
    </row>
    <row r="92" spans="1:15" s="44" customFormat="1" ht="66" hidden="1" customHeight="1">
      <c r="A92" s="109"/>
      <c r="B92" s="15">
        <v>666</v>
      </c>
      <c r="C92" s="15">
        <v>10</v>
      </c>
      <c r="D92" s="16" t="s">
        <v>16</v>
      </c>
      <c r="E92" s="16">
        <v>30</v>
      </c>
      <c r="F92" s="16">
        <v>204</v>
      </c>
      <c r="G92" s="24" t="s">
        <v>282</v>
      </c>
      <c r="H92" s="24" t="s">
        <v>283</v>
      </c>
      <c r="I92" s="16"/>
      <c r="J92" s="50" t="s">
        <v>284</v>
      </c>
      <c r="K92" s="24"/>
      <c r="L92" s="16">
        <v>2813</v>
      </c>
      <c r="M92" s="86"/>
      <c r="N92" s="128"/>
      <c r="O92" s="19"/>
    </row>
    <row r="93" spans="1:15" s="44" customFormat="1" ht="51" customHeight="1">
      <c r="A93" s="109"/>
      <c r="B93" s="15">
        <v>666</v>
      </c>
      <c r="C93" s="15">
        <v>10</v>
      </c>
      <c r="D93" s="16" t="s">
        <v>16</v>
      </c>
      <c r="E93" s="16">
        <v>31</v>
      </c>
      <c r="F93" s="16">
        <v>457</v>
      </c>
      <c r="G93" s="24" t="s">
        <v>285</v>
      </c>
      <c r="H93" s="24" t="s">
        <v>286</v>
      </c>
      <c r="I93" s="16">
        <v>22190</v>
      </c>
      <c r="J93" s="24" t="s">
        <v>287</v>
      </c>
      <c r="K93" s="24" t="s">
        <v>54</v>
      </c>
      <c r="L93" s="16">
        <v>2810</v>
      </c>
      <c r="M93" s="42" t="s">
        <v>288</v>
      </c>
      <c r="N93" s="19">
        <v>72</v>
      </c>
      <c r="O93" s="19"/>
    </row>
    <row r="94" spans="1:15" s="44" customFormat="1" ht="87" customHeight="1">
      <c r="A94" s="109"/>
      <c r="B94" s="15">
        <v>666</v>
      </c>
      <c r="C94" s="15">
        <v>11</v>
      </c>
      <c r="D94" s="15" t="s">
        <v>15</v>
      </c>
      <c r="E94" s="15">
        <v>32</v>
      </c>
      <c r="F94" s="15">
        <v>182</v>
      </c>
      <c r="G94" s="104" t="s">
        <v>289</v>
      </c>
      <c r="H94" s="118" t="s">
        <v>290</v>
      </c>
      <c r="I94" s="16">
        <v>21152</v>
      </c>
      <c r="J94" s="126" t="s">
        <v>291</v>
      </c>
      <c r="K94" s="125" t="s">
        <v>54</v>
      </c>
      <c r="L94" s="16">
        <v>2629</v>
      </c>
      <c r="M94" s="17" t="s">
        <v>292</v>
      </c>
      <c r="N94" s="100">
        <v>365</v>
      </c>
      <c r="O94" s="18"/>
    </row>
    <row r="95" spans="1:15" s="20" customFormat="1" ht="60">
      <c r="A95" s="109"/>
      <c r="B95" s="15">
        <v>666</v>
      </c>
      <c r="C95" s="15">
        <v>11</v>
      </c>
      <c r="D95" s="15" t="s">
        <v>15</v>
      </c>
      <c r="E95" s="15">
        <v>32</v>
      </c>
      <c r="F95" s="15">
        <v>182</v>
      </c>
      <c r="G95" s="124"/>
      <c r="H95" s="119"/>
      <c r="I95" s="16">
        <v>21152</v>
      </c>
      <c r="J95" s="126"/>
      <c r="K95" s="125"/>
      <c r="L95" s="16">
        <v>67</v>
      </c>
      <c r="M95" s="24" t="s">
        <v>293</v>
      </c>
      <c r="N95" s="117"/>
      <c r="O95" s="18"/>
    </row>
    <row r="96" spans="1:15" s="20" customFormat="1" ht="60">
      <c r="A96" s="109"/>
      <c r="B96" s="15">
        <v>666</v>
      </c>
      <c r="C96" s="15">
        <v>11</v>
      </c>
      <c r="D96" s="15" t="s">
        <v>15</v>
      </c>
      <c r="E96" s="15">
        <v>32</v>
      </c>
      <c r="F96" s="15"/>
      <c r="G96" s="105"/>
      <c r="H96" s="120"/>
      <c r="I96" s="16"/>
      <c r="J96" s="35"/>
      <c r="K96" s="24"/>
      <c r="L96" s="16"/>
      <c r="M96" s="22" t="s">
        <v>294</v>
      </c>
      <c r="N96" s="101"/>
      <c r="O96" s="18"/>
    </row>
    <row r="97" spans="1:15" s="20" customFormat="1" ht="120">
      <c r="A97" s="109"/>
      <c r="B97" s="15">
        <v>666</v>
      </c>
      <c r="C97" s="15">
        <v>11</v>
      </c>
      <c r="D97" s="15" t="s">
        <v>15</v>
      </c>
      <c r="E97" s="15">
        <v>34</v>
      </c>
      <c r="F97" s="15"/>
      <c r="G97" s="26" t="s">
        <v>295</v>
      </c>
      <c r="H97" s="39" t="s">
        <v>296</v>
      </c>
      <c r="I97" s="16"/>
      <c r="J97" s="40" t="s">
        <v>297</v>
      </c>
      <c r="K97" s="39" t="s">
        <v>54</v>
      </c>
      <c r="L97" s="16">
        <v>549</v>
      </c>
      <c r="M97" s="42" t="s">
        <v>298</v>
      </c>
      <c r="N97" s="51">
        <v>10</v>
      </c>
      <c r="O97" s="18"/>
    </row>
    <row r="98" spans="1:15" s="20" customFormat="1" ht="36" customHeight="1">
      <c r="A98" s="109"/>
      <c r="B98" s="15">
        <v>666</v>
      </c>
      <c r="C98" s="15">
        <v>16</v>
      </c>
      <c r="D98" s="15" t="s">
        <v>14</v>
      </c>
      <c r="E98" s="15">
        <v>68</v>
      </c>
      <c r="F98" s="15">
        <v>198</v>
      </c>
      <c r="G98" s="114" t="s">
        <v>118</v>
      </c>
      <c r="H98" s="114" t="s">
        <v>119</v>
      </c>
      <c r="I98" s="15">
        <v>21178</v>
      </c>
      <c r="J98" s="130" t="s">
        <v>120</v>
      </c>
      <c r="K98" s="114" t="s">
        <v>54</v>
      </c>
      <c r="L98" s="15">
        <v>33</v>
      </c>
      <c r="M98" s="33" t="s">
        <v>121</v>
      </c>
      <c r="N98" s="115">
        <v>30</v>
      </c>
      <c r="O98" s="115"/>
    </row>
    <row r="99" spans="1:15" s="20" customFormat="1" ht="52.5" customHeight="1">
      <c r="A99" s="109"/>
      <c r="B99" s="15">
        <v>666</v>
      </c>
      <c r="C99" s="15">
        <v>16</v>
      </c>
      <c r="D99" s="15" t="s">
        <v>14</v>
      </c>
      <c r="E99" s="15">
        <v>68</v>
      </c>
      <c r="F99" s="15">
        <v>198</v>
      </c>
      <c r="G99" s="114"/>
      <c r="H99" s="114"/>
      <c r="I99" s="15">
        <v>21178</v>
      </c>
      <c r="J99" s="130"/>
      <c r="K99" s="114"/>
      <c r="L99" s="15">
        <v>34</v>
      </c>
      <c r="M99" s="33" t="s">
        <v>299</v>
      </c>
      <c r="N99" s="115"/>
      <c r="O99" s="115"/>
    </row>
    <row r="100" spans="1:15" s="20" customFormat="1" ht="76.5" customHeight="1">
      <c r="A100" s="109"/>
      <c r="B100" s="15">
        <v>666</v>
      </c>
      <c r="C100" s="15">
        <v>16</v>
      </c>
      <c r="D100" s="15" t="s">
        <v>14</v>
      </c>
      <c r="E100" s="15">
        <v>68</v>
      </c>
      <c r="F100" s="15">
        <v>198</v>
      </c>
      <c r="G100" s="114"/>
      <c r="H100" s="114"/>
      <c r="I100" s="15">
        <v>21178</v>
      </c>
      <c r="J100" s="130"/>
      <c r="K100" s="114"/>
      <c r="L100" s="15">
        <v>32</v>
      </c>
      <c r="M100" s="33" t="s">
        <v>122</v>
      </c>
      <c r="N100" s="115"/>
      <c r="O100" s="115"/>
    </row>
    <row r="101" spans="1:15" s="20" customFormat="1" ht="18.75" customHeight="1">
      <c r="A101" s="110"/>
      <c r="B101" s="15"/>
      <c r="C101" s="15"/>
      <c r="D101" s="47" t="s">
        <v>12</v>
      </c>
      <c r="E101" s="47"/>
      <c r="F101" s="47"/>
      <c r="G101" s="48"/>
      <c r="H101" s="48"/>
      <c r="I101" s="47"/>
      <c r="J101" s="48"/>
      <c r="K101" s="48"/>
      <c r="L101" s="47"/>
      <c r="M101" s="48"/>
      <c r="N101" s="31">
        <f>SUM(N91:N100)</f>
        <v>487</v>
      </c>
      <c r="O101" s="31"/>
    </row>
    <row r="102" spans="1:15" s="20" customFormat="1" ht="62.25" customHeight="1">
      <c r="A102" s="108" t="s">
        <v>28</v>
      </c>
      <c r="B102" s="15">
        <v>15</v>
      </c>
      <c r="C102" s="15">
        <v>8</v>
      </c>
      <c r="D102" s="15" t="s">
        <v>10</v>
      </c>
      <c r="E102" s="15">
        <v>19</v>
      </c>
      <c r="F102" s="15">
        <v>30</v>
      </c>
      <c r="G102" s="125" t="s">
        <v>210</v>
      </c>
      <c r="H102" s="114" t="s">
        <v>211</v>
      </c>
      <c r="I102" s="15">
        <v>21068</v>
      </c>
      <c r="J102" s="114" t="s">
        <v>300</v>
      </c>
      <c r="K102" s="114" t="s">
        <v>213</v>
      </c>
      <c r="L102" s="15">
        <v>221</v>
      </c>
      <c r="M102" s="17" t="s">
        <v>214</v>
      </c>
      <c r="N102" s="129">
        <v>25</v>
      </c>
      <c r="O102" s="129">
        <f>N102</f>
        <v>25</v>
      </c>
    </row>
    <row r="103" spans="1:15" s="20" customFormat="1" ht="39" customHeight="1">
      <c r="A103" s="109"/>
      <c r="B103" s="15">
        <v>15</v>
      </c>
      <c r="C103" s="15">
        <v>8</v>
      </c>
      <c r="D103" s="15" t="s">
        <v>10</v>
      </c>
      <c r="E103" s="15">
        <v>19</v>
      </c>
      <c r="F103" s="15">
        <v>30</v>
      </c>
      <c r="G103" s="125"/>
      <c r="H103" s="114"/>
      <c r="I103" s="15">
        <v>21068</v>
      </c>
      <c r="J103" s="114"/>
      <c r="K103" s="114"/>
      <c r="L103" s="15">
        <v>219</v>
      </c>
      <c r="M103" s="17" t="s">
        <v>215</v>
      </c>
      <c r="N103" s="129"/>
      <c r="O103" s="129"/>
    </row>
    <row r="104" spans="1:15" s="20" customFormat="1" ht="95.25" customHeight="1">
      <c r="A104" s="109"/>
      <c r="B104" s="15">
        <v>15</v>
      </c>
      <c r="C104" s="15">
        <v>8</v>
      </c>
      <c r="D104" s="15" t="s">
        <v>10</v>
      </c>
      <c r="E104" s="15">
        <v>19</v>
      </c>
      <c r="F104" s="15">
        <v>30</v>
      </c>
      <c r="G104" s="125"/>
      <c r="H104" s="114"/>
      <c r="I104" s="15">
        <v>21068</v>
      </c>
      <c r="J104" s="114"/>
      <c r="K104" s="114"/>
      <c r="L104" s="15">
        <v>214</v>
      </c>
      <c r="M104" s="17" t="s">
        <v>216</v>
      </c>
      <c r="N104" s="129"/>
      <c r="O104" s="129"/>
    </row>
    <row r="105" spans="1:15" s="20" customFormat="1" ht="29.25" customHeight="1">
      <c r="A105" s="109"/>
      <c r="B105" s="15">
        <v>15</v>
      </c>
      <c r="C105" s="15">
        <v>8</v>
      </c>
      <c r="D105" s="15" t="s">
        <v>10</v>
      </c>
      <c r="E105" s="15">
        <v>19</v>
      </c>
      <c r="F105" s="15">
        <v>30</v>
      </c>
      <c r="G105" s="125"/>
      <c r="H105" s="114"/>
      <c r="I105" s="15">
        <v>21068</v>
      </c>
      <c r="J105" s="114"/>
      <c r="K105" s="114"/>
      <c r="L105" s="15">
        <v>218</v>
      </c>
      <c r="M105" s="17" t="s">
        <v>217</v>
      </c>
      <c r="N105" s="129"/>
      <c r="O105" s="129"/>
    </row>
    <row r="106" spans="1:15" s="20" customFormat="1" ht="219.75" customHeight="1">
      <c r="A106" s="109"/>
      <c r="B106" s="15">
        <v>15</v>
      </c>
      <c r="C106" s="15">
        <v>8</v>
      </c>
      <c r="D106" s="15" t="s">
        <v>10</v>
      </c>
      <c r="E106" s="15">
        <v>20</v>
      </c>
      <c r="F106" s="15">
        <v>469</v>
      </c>
      <c r="G106" s="114" t="s">
        <v>218</v>
      </c>
      <c r="H106" s="114" t="s">
        <v>219</v>
      </c>
      <c r="I106" s="15">
        <v>21069</v>
      </c>
      <c r="J106" s="104" t="s">
        <v>220</v>
      </c>
      <c r="K106" s="114" t="s">
        <v>213</v>
      </c>
      <c r="L106" s="15">
        <v>217</v>
      </c>
      <c r="M106" s="17" t="s">
        <v>301</v>
      </c>
      <c r="N106" s="129">
        <v>25</v>
      </c>
      <c r="O106" s="129">
        <f>N106</f>
        <v>25</v>
      </c>
    </row>
    <row r="107" spans="1:15" s="20" customFormat="1" ht="84.75" customHeight="1">
      <c r="A107" s="109"/>
      <c r="B107" s="15">
        <v>15</v>
      </c>
      <c r="C107" s="15">
        <v>8</v>
      </c>
      <c r="D107" s="15" t="s">
        <v>10</v>
      </c>
      <c r="E107" s="15">
        <v>20</v>
      </c>
      <c r="F107" s="15">
        <v>469</v>
      </c>
      <c r="G107" s="114"/>
      <c r="H107" s="114"/>
      <c r="I107" s="15">
        <v>21069</v>
      </c>
      <c r="J107" s="124"/>
      <c r="K107" s="114"/>
      <c r="L107" s="15">
        <v>216</v>
      </c>
      <c r="M107" s="17" t="s">
        <v>222</v>
      </c>
      <c r="N107" s="129"/>
      <c r="O107" s="129"/>
    </row>
    <row r="108" spans="1:15" s="20" customFormat="1" ht="25.5" customHeight="1">
      <c r="A108" s="109"/>
      <c r="B108" s="15">
        <v>15</v>
      </c>
      <c r="C108" s="15">
        <v>8</v>
      </c>
      <c r="D108" s="15" t="s">
        <v>10</v>
      </c>
      <c r="E108" s="15">
        <v>20</v>
      </c>
      <c r="F108" s="15">
        <v>469</v>
      </c>
      <c r="G108" s="114"/>
      <c r="H108" s="114"/>
      <c r="I108" s="15">
        <v>21069</v>
      </c>
      <c r="J108" s="124"/>
      <c r="K108" s="114"/>
      <c r="L108" s="15">
        <v>215</v>
      </c>
      <c r="M108" s="17" t="s">
        <v>223</v>
      </c>
      <c r="N108" s="129"/>
      <c r="O108" s="129"/>
    </row>
    <row r="109" spans="1:15" s="20" customFormat="1" ht="99" customHeight="1">
      <c r="A109" s="109"/>
      <c r="B109" s="15">
        <v>15</v>
      </c>
      <c r="C109" s="15">
        <v>8</v>
      </c>
      <c r="D109" s="15" t="s">
        <v>10</v>
      </c>
      <c r="E109" s="15">
        <v>20</v>
      </c>
      <c r="F109" s="15">
        <v>469</v>
      </c>
      <c r="G109" s="114"/>
      <c r="H109" s="114"/>
      <c r="I109" s="15">
        <v>21069</v>
      </c>
      <c r="J109" s="124"/>
      <c r="K109" s="114"/>
      <c r="L109" s="15">
        <v>214</v>
      </c>
      <c r="M109" s="17" t="s">
        <v>216</v>
      </c>
      <c r="N109" s="129"/>
      <c r="O109" s="129"/>
    </row>
    <row r="110" spans="1:15" s="20" customFormat="1" ht="72" customHeight="1">
      <c r="A110" s="109"/>
      <c r="B110" s="15">
        <v>15</v>
      </c>
      <c r="C110" s="15">
        <v>8</v>
      </c>
      <c r="D110" s="15" t="s">
        <v>10</v>
      </c>
      <c r="E110" s="15">
        <v>20</v>
      </c>
      <c r="F110" s="15">
        <v>469</v>
      </c>
      <c r="G110" s="114"/>
      <c r="H110" s="114"/>
      <c r="I110" s="15">
        <v>21069</v>
      </c>
      <c r="J110" s="105"/>
      <c r="K110" s="114"/>
      <c r="L110" s="15">
        <v>212</v>
      </c>
      <c r="M110" s="17" t="s">
        <v>224</v>
      </c>
      <c r="N110" s="129"/>
      <c r="O110" s="129"/>
    </row>
    <row r="111" spans="1:15" s="20" customFormat="1" ht="19.5" customHeight="1">
      <c r="A111" s="110"/>
      <c r="B111" s="15"/>
      <c r="C111" s="15"/>
      <c r="D111" s="47" t="s">
        <v>12</v>
      </c>
      <c r="E111" s="47"/>
      <c r="F111" s="47"/>
      <c r="G111" s="48"/>
      <c r="H111" s="48"/>
      <c r="I111" s="47"/>
      <c r="J111" s="48"/>
      <c r="K111" s="48"/>
      <c r="L111" s="47"/>
      <c r="M111" s="48"/>
      <c r="N111" s="31">
        <f>SUM(N102:N110)</f>
        <v>50</v>
      </c>
      <c r="O111" s="31">
        <f>SUM(O102:O110)</f>
        <v>50</v>
      </c>
    </row>
    <row r="112" spans="1:15" s="20" customFormat="1" ht="168.75" customHeight="1">
      <c r="A112" s="109" t="s">
        <v>29</v>
      </c>
      <c r="B112" s="15">
        <v>329</v>
      </c>
      <c r="C112" s="15">
        <v>9</v>
      </c>
      <c r="D112" s="15" t="s">
        <v>4</v>
      </c>
      <c r="E112" s="15">
        <v>21</v>
      </c>
      <c r="F112" s="15">
        <v>32</v>
      </c>
      <c r="G112" s="135" t="s">
        <v>81</v>
      </c>
      <c r="H112" s="42" t="s">
        <v>303</v>
      </c>
      <c r="I112" s="15">
        <v>21071</v>
      </c>
      <c r="J112" s="49" t="s">
        <v>304</v>
      </c>
      <c r="K112" s="17" t="s">
        <v>54</v>
      </c>
      <c r="L112" s="15">
        <v>200</v>
      </c>
      <c r="M112" s="42" t="s">
        <v>305</v>
      </c>
      <c r="N112" s="18">
        <v>6</v>
      </c>
      <c r="O112" s="18"/>
    </row>
    <row r="113" spans="1:15" s="20" customFormat="1" ht="54" customHeight="1">
      <c r="A113" s="109"/>
      <c r="B113" s="15">
        <v>329</v>
      </c>
      <c r="C113" s="15">
        <v>9</v>
      </c>
      <c r="D113" s="15" t="s">
        <v>4</v>
      </c>
      <c r="E113" s="15">
        <v>21</v>
      </c>
      <c r="F113" s="15">
        <v>32</v>
      </c>
      <c r="G113" s="136"/>
      <c r="H113" s="104" t="s">
        <v>82</v>
      </c>
      <c r="I113" s="15">
        <v>21074</v>
      </c>
      <c r="J113" s="114" t="s">
        <v>83</v>
      </c>
      <c r="K113" s="17" t="s">
        <v>54</v>
      </c>
      <c r="L113" s="15">
        <v>196</v>
      </c>
      <c r="M113" s="17" t="s">
        <v>306</v>
      </c>
      <c r="N113" s="18">
        <v>2</v>
      </c>
      <c r="O113" s="18"/>
    </row>
    <row r="114" spans="1:15" s="20" customFormat="1" ht="64.5" customHeight="1">
      <c r="A114" s="109"/>
      <c r="B114" s="15">
        <v>329</v>
      </c>
      <c r="C114" s="15">
        <v>9</v>
      </c>
      <c r="D114" s="15" t="s">
        <v>4</v>
      </c>
      <c r="E114" s="15">
        <v>21</v>
      </c>
      <c r="F114" s="15">
        <v>32</v>
      </c>
      <c r="G114" s="136"/>
      <c r="H114" s="124"/>
      <c r="I114" s="15">
        <v>21074</v>
      </c>
      <c r="J114" s="114"/>
      <c r="K114" s="17" t="s">
        <v>54</v>
      </c>
      <c r="L114" s="15">
        <v>2623</v>
      </c>
      <c r="M114" s="17" t="s">
        <v>307</v>
      </c>
      <c r="N114" s="18">
        <v>15</v>
      </c>
      <c r="O114" s="18"/>
    </row>
    <row r="115" spans="1:15" s="20" customFormat="1" ht="38.25" customHeight="1">
      <c r="A115" s="109"/>
      <c r="B115" s="15">
        <v>329</v>
      </c>
      <c r="C115" s="15">
        <v>9</v>
      </c>
      <c r="D115" s="15" t="s">
        <v>4</v>
      </c>
      <c r="E115" s="15">
        <v>21</v>
      </c>
      <c r="F115" s="15">
        <v>32</v>
      </c>
      <c r="G115" s="136"/>
      <c r="H115" s="124"/>
      <c r="I115" s="15">
        <v>21074</v>
      </c>
      <c r="J115" s="114"/>
      <c r="K115" s="17" t="s">
        <v>54</v>
      </c>
      <c r="L115" s="15">
        <v>195</v>
      </c>
      <c r="M115" s="17" t="s">
        <v>84</v>
      </c>
      <c r="N115" s="18">
        <v>20</v>
      </c>
      <c r="O115" s="18"/>
    </row>
    <row r="116" spans="1:15" s="20" customFormat="1" ht="37.5" customHeight="1">
      <c r="A116" s="109"/>
      <c r="B116" s="15">
        <v>329</v>
      </c>
      <c r="C116" s="15">
        <v>9</v>
      </c>
      <c r="D116" s="15" t="s">
        <v>4</v>
      </c>
      <c r="E116" s="15">
        <v>21</v>
      </c>
      <c r="F116" s="15">
        <v>32</v>
      </c>
      <c r="G116" s="136"/>
      <c r="H116" s="105"/>
      <c r="I116" s="15">
        <v>21074</v>
      </c>
      <c r="J116" s="114"/>
      <c r="K116" s="17" t="s">
        <v>54</v>
      </c>
      <c r="L116" s="15">
        <v>896</v>
      </c>
      <c r="M116" s="17" t="s">
        <v>308</v>
      </c>
      <c r="N116" s="18">
        <v>1</v>
      </c>
      <c r="O116" s="18"/>
    </row>
    <row r="117" spans="1:15" s="20" customFormat="1" ht="37.5" customHeight="1">
      <c r="A117" s="109"/>
      <c r="B117" s="15">
        <v>329</v>
      </c>
      <c r="C117" s="15">
        <v>9</v>
      </c>
      <c r="D117" s="15" t="s">
        <v>4</v>
      </c>
      <c r="E117" s="15">
        <v>21</v>
      </c>
      <c r="F117" s="15">
        <v>32</v>
      </c>
      <c r="G117" s="136"/>
      <c r="H117" s="46" t="s">
        <v>309</v>
      </c>
      <c r="I117" s="15"/>
      <c r="J117" s="26" t="s">
        <v>310</v>
      </c>
      <c r="K117" s="17" t="s">
        <v>54</v>
      </c>
      <c r="L117" s="15"/>
      <c r="M117" s="17" t="s">
        <v>311</v>
      </c>
      <c r="N117" s="18">
        <v>1</v>
      </c>
      <c r="O117" s="18"/>
    </row>
    <row r="118" spans="1:15" s="20" customFormat="1" ht="49.5" customHeight="1">
      <c r="A118" s="109"/>
      <c r="B118" s="15">
        <v>329</v>
      </c>
      <c r="C118" s="15">
        <v>9</v>
      </c>
      <c r="D118" s="15" t="s">
        <v>4</v>
      </c>
      <c r="E118" s="15">
        <v>21</v>
      </c>
      <c r="F118" s="15">
        <v>32</v>
      </c>
      <c r="G118" s="136"/>
      <c r="H118" s="17" t="s">
        <v>312</v>
      </c>
      <c r="I118" s="15">
        <v>21080</v>
      </c>
      <c r="J118" s="17" t="s">
        <v>313</v>
      </c>
      <c r="K118" s="17" t="s">
        <v>54</v>
      </c>
      <c r="L118" s="15">
        <v>1196</v>
      </c>
      <c r="M118" s="17" t="s">
        <v>314</v>
      </c>
      <c r="N118" s="18">
        <v>1</v>
      </c>
      <c r="O118" s="18"/>
    </row>
    <row r="119" spans="1:15" s="20" customFormat="1" ht="51" customHeight="1">
      <c r="A119" s="109"/>
      <c r="B119" s="15">
        <v>329</v>
      </c>
      <c r="C119" s="15">
        <v>9</v>
      </c>
      <c r="D119" s="15" t="s">
        <v>4</v>
      </c>
      <c r="E119" s="15">
        <v>21</v>
      </c>
      <c r="F119" s="15">
        <v>32</v>
      </c>
      <c r="G119" s="136"/>
      <c r="H119" s="37"/>
      <c r="I119" s="16">
        <v>21083</v>
      </c>
      <c r="J119" s="24" t="s">
        <v>315</v>
      </c>
      <c r="K119" s="24" t="s">
        <v>54</v>
      </c>
      <c r="L119" s="16">
        <v>1188</v>
      </c>
      <c r="M119" s="53" t="s">
        <v>316</v>
      </c>
      <c r="N119" s="19">
        <v>1</v>
      </c>
      <c r="O119" s="18"/>
    </row>
    <row r="120" spans="1:15" s="20" customFormat="1" ht="42.75" customHeight="1">
      <c r="A120" s="109"/>
      <c r="B120" s="15">
        <v>329</v>
      </c>
      <c r="C120" s="15">
        <v>9</v>
      </c>
      <c r="D120" s="15" t="s">
        <v>4</v>
      </c>
      <c r="E120" s="15">
        <v>21</v>
      </c>
      <c r="F120" s="15">
        <v>32</v>
      </c>
      <c r="G120" s="136"/>
      <c r="H120" s="118" t="s">
        <v>85</v>
      </c>
      <c r="I120" s="16">
        <v>21086</v>
      </c>
      <c r="J120" s="118" t="s">
        <v>86</v>
      </c>
      <c r="K120" s="24" t="s">
        <v>54</v>
      </c>
      <c r="L120" s="16">
        <v>1185</v>
      </c>
      <c r="M120" s="52" t="s">
        <v>87</v>
      </c>
      <c r="N120" s="19">
        <v>5</v>
      </c>
      <c r="O120" s="18"/>
    </row>
    <row r="121" spans="1:15" s="20" customFormat="1" ht="42.75" customHeight="1">
      <c r="A121" s="109"/>
      <c r="B121" s="15">
        <v>329</v>
      </c>
      <c r="C121" s="15">
        <v>9</v>
      </c>
      <c r="D121" s="15" t="s">
        <v>4</v>
      </c>
      <c r="E121" s="15">
        <v>21</v>
      </c>
      <c r="F121" s="15">
        <v>32</v>
      </c>
      <c r="G121" s="136"/>
      <c r="H121" s="120"/>
      <c r="I121" s="16"/>
      <c r="J121" s="120"/>
      <c r="K121" s="24" t="s">
        <v>54</v>
      </c>
      <c r="L121" s="16"/>
      <c r="M121" s="17" t="s">
        <v>317</v>
      </c>
      <c r="N121" s="19">
        <v>2</v>
      </c>
      <c r="O121" s="18"/>
    </row>
    <row r="122" spans="1:15" s="20" customFormat="1" ht="42.75" customHeight="1">
      <c r="A122" s="109"/>
      <c r="B122" s="15">
        <v>329</v>
      </c>
      <c r="C122" s="15">
        <v>9</v>
      </c>
      <c r="D122" s="15" t="s">
        <v>4</v>
      </c>
      <c r="E122" s="15">
        <v>21</v>
      </c>
      <c r="F122" s="15">
        <v>32</v>
      </c>
      <c r="G122" s="136"/>
      <c r="H122" s="54" t="s">
        <v>318</v>
      </c>
      <c r="I122" s="16"/>
      <c r="J122" s="55" t="s">
        <v>319</v>
      </c>
      <c r="K122" s="24" t="s">
        <v>54</v>
      </c>
      <c r="L122" s="16"/>
      <c r="M122" s="17" t="s">
        <v>320</v>
      </c>
      <c r="N122" s="19">
        <v>1</v>
      </c>
      <c r="O122" s="18"/>
    </row>
    <row r="123" spans="1:15" s="20" customFormat="1" ht="51.75" customHeight="1">
      <c r="A123" s="109"/>
      <c r="B123" s="15">
        <v>329</v>
      </c>
      <c r="C123" s="15">
        <v>9</v>
      </c>
      <c r="D123" s="15" t="s">
        <v>4</v>
      </c>
      <c r="E123" s="15">
        <v>21</v>
      </c>
      <c r="F123" s="15">
        <v>32</v>
      </c>
      <c r="G123" s="136"/>
      <c r="H123" s="131" t="s">
        <v>321</v>
      </c>
      <c r="I123" s="56">
        <v>21096</v>
      </c>
      <c r="J123" s="125" t="s">
        <v>88</v>
      </c>
      <c r="K123" s="24" t="s">
        <v>54</v>
      </c>
      <c r="L123" s="16">
        <v>1181</v>
      </c>
      <c r="M123" s="17" t="s">
        <v>89</v>
      </c>
      <c r="N123" s="19">
        <v>20</v>
      </c>
      <c r="O123" s="18"/>
    </row>
    <row r="124" spans="1:15" s="20" customFormat="1" ht="51.75" customHeight="1">
      <c r="A124" s="109"/>
      <c r="B124" s="15">
        <v>329</v>
      </c>
      <c r="C124" s="15">
        <v>9</v>
      </c>
      <c r="D124" s="15" t="s">
        <v>4</v>
      </c>
      <c r="E124" s="15">
        <v>21</v>
      </c>
      <c r="F124" s="15">
        <v>32</v>
      </c>
      <c r="G124" s="136"/>
      <c r="H124" s="131"/>
      <c r="I124" s="56">
        <v>21096</v>
      </c>
      <c r="J124" s="125"/>
      <c r="K124" s="24" t="s">
        <v>54</v>
      </c>
      <c r="L124" s="16">
        <v>877</v>
      </c>
      <c r="M124" s="17" t="s">
        <v>90</v>
      </c>
      <c r="N124" s="19">
        <v>30</v>
      </c>
      <c r="O124" s="18"/>
    </row>
    <row r="125" spans="1:15" s="20" customFormat="1" ht="52.5" customHeight="1">
      <c r="A125" s="109"/>
      <c r="B125" s="15">
        <v>329</v>
      </c>
      <c r="C125" s="15">
        <v>9</v>
      </c>
      <c r="D125" s="15" t="s">
        <v>4</v>
      </c>
      <c r="E125" s="15">
        <v>21</v>
      </c>
      <c r="F125" s="15">
        <v>32</v>
      </c>
      <c r="G125" s="136"/>
      <c r="H125" s="131" t="s">
        <v>322</v>
      </c>
      <c r="I125" s="56">
        <v>21097</v>
      </c>
      <c r="J125" s="125" t="s">
        <v>323</v>
      </c>
      <c r="K125" s="24" t="s">
        <v>54</v>
      </c>
      <c r="L125" s="16">
        <v>1180</v>
      </c>
      <c r="M125" s="17" t="s">
        <v>324</v>
      </c>
      <c r="N125" s="19">
        <v>2</v>
      </c>
      <c r="O125" s="18"/>
    </row>
    <row r="126" spans="1:15" s="20" customFormat="1" ht="57" customHeight="1">
      <c r="A126" s="109"/>
      <c r="B126" s="15">
        <v>329</v>
      </c>
      <c r="C126" s="15">
        <v>9</v>
      </c>
      <c r="D126" s="15" t="s">
        <v>4</v>
      </c>
      <c r="E126" s="15">
        <v>21</v>
      </c>
      <c r="F126" s="15">
        <v>32</v>
      </c>
      <c r="G126" s="136"/>
      <c r="H126" s="131"/>
      <c r="I126" s="56">
        <v>21097</v>
      </c>
      <c r="J126" s="125"/>
      <c r="K126" s="24" t="s">
        <v>54</v>
      </c>
      <c r="L126" s="16">
        <v>1179</v>
      </c>
      <c r="M126" s="17" t="s">
        <v>325</v>
      </c>
      <c r="N126" s="19">
        <v>2</v>
      </c>
      <c r="O126" s="18"/>
    </row>
    <row r="127" spans="1:15" s="20" customFormat="1" ht="52.5" customHeight="1">
      <c r="A127" s="109"/>
      <c r="B127" s="15">
        <v>329</v>
      </c>
      <c r="C127" s="15">
        <v>9</v>
      </c>
      <c r="D127" s="15" t="s">
        <v>4</v>
      </c>
      <c r="E127" s="15">
        <v>21</v>
      </c>
      <c r="F127" s="15">
        <v>32</v>
      </c>
      <c r="G127" s="136"/>
      <c r="H127" s="131"/>
      <c r="I127" s="56">
        <v>21097</v>
      </c>
      <c r="J127" s="125"/>
      <c r="K127" s="24" t="s">
        <v>54</v>
      </c>
      <c r="L127" s="16">
        <v>875</v>
      </c>
      <c r="M127" s="17" t="s">
        <v>326</v>
      </c>
      <c r="N127" s="19">
        <v>2</v>
      </c>
      <c r="O127" s="18"/>
    </row>
    <row r="128" spans="1:15" s="20" customFormat="1" ht="52.5" customHeight="1">
      <c r="A128" s="109"/>
      <c r="B128" s="15">
        <v>329</v>
      </c>
      <c r="C128" s="15">
        <v>9</v>
      </c>
      <c r="D128" s="15" t="s">
        <v>4</v>
      </c>
      <c r="E128" s="15">
        <v>21</v>
      </c>
      <c r="F128" s="15">
        <v>32</v>
      </c>
      <c r="G128" s="136"/>
      <c r="H128" s="57" t="s">
        <v>327</v>
      </c>
      <c r="I128" s="56"/>
      <c r="J128" s="58" t="s">
        <v>328</v>
      </c>
      <c r="K128" s="24" t="s">
        <v>54</v>
      </c>
      <c r="L128" s="16"/>
      <c r="M128" s="17" t="s">
        <v>329</v>
      </c>
      <c r="N128" s="19">
        <v>5</v>
      </c>
      <c r="O128" s="18"/>
    </row>
    <row r="129" spans="1:15" s="20" customFormat="1" ht="52.5" customHeight="1">
      <c r="A129" s="109"/>
      <c r="B129" s="15">
        <v>329</v>
      </c>
      <c r="C129" s="15">
        <v>9</v>
      </c>
      <c r="D129" s="15" t="s">
        <v>4</v>
      </c>
      <c r="E129" s="15">
        <v>21</v>
      </c>
      <c r="F129" s="15">
        <v>32</v>
      </c>
      <c r="G129" s="136"/>
      <c r="H129" s="133" t="s">
        <v>330</v>
      </c>
      <c r="I129" s="56"/>
      <c r="J129" s="59" t="s">
        <v>331</v>
      </c>
      <c r="K129" s="24" t="s">
        <v>54</v>
      </c>
      <c r="L129" s="16">
        <v>874</v>
      </c>
      <c r="M129" s="17" t="s">
        <v>332</v>
      </c>
      <c r="N129" s="19">
        <v>30</v>
      </c>
      <c r="O129" s="18"/>
    </row>
    <row r="130" spans="1:15" s="20" customFormat="1" ht="52.5" customHeight="1">
      <c r="A130" s="109"/>
      <c r="B130" s="15">
        <v>329</v>
      </c>
      <c r="C130" s="15">
        <v>9</v>
      </c>
      <c r="D130" s="15" t="s">
        <v>4</v>
      </c>
      <c r="E130" s="15">
        <v>21</v>
      </c>
      <c r="F130" s="15">
        <v>32</v>
      </c>
      <c r="G130" s="137"/>
      <c r="H130" s="134"/>
      <c r="I130" s="56"/>
      <c r="J130" s="59" t="s">
        <v>333</v>
      </c>
      <c r="K130" s="24" t="s">
        <v>54</v>
      </c>
      <c r="L130" s="16"/>
      <c r="M130" s="17" t="s">
        <v>329</v>
      </c>
      <c r="N130" s="19">
        <v>5</v>
      </c>
      <c r="O130" s="18"/>
    </row>
    <row r="131" spans="1:15" s="20" customFormat="1" ht="67.5" customHeight="1">
      <c r="A131" s="109"/>
      <c r="B131" s="15">
        <v>329</v>
      </c>
      <c r="C131" s="15">
        <v>9</v>
      </c>
      <c r="D131" s="15" t="s">
        <v>4</v>
      </c>
      <c r="E131" s="15">
        <v>21</v>
      </c>
      <c r="F131" s="15">
        <v>487</v>
      </c>
      <c r="G131" s="114" t="s">
        <v>334</v>
      </c>
      <c r="H131" s="104" t="s">
        <v>335</v>
      </c>
      <c r="I131" s="15">
        <v>21107</v>
      </c>
      <c r="J131" s="114" t="s">
        <v>336</v>
      </c>
      <c r="K131" s="17" t="s">
        <v>54</v>
      </c>
      <c r="L131" s="15">
        <v>1175</v>
      </c>
      <c r="M131" s="17" t="s">
        <v>337</v>
      </c>
      <c r="N131" s="18">
        <v>15</v>
      </c>
      <c r="O131" s="18"/>
    </row>
    <row r="132" spans="1:15" s="20" customFormat="1" ht="37.5" customHeight="1">
      <c r="A132" s="109"/>
      <c r="B132" s="15">
        <v>329</v>
      </c>
      <c r="C132" s="15">
        <v>9</v>
      </c>
      <c r="D132" s="15" t="s">
        <v>4</v>
      </c>
      <c r="E132" s="15">
        <v>21</v>
      </c>
      <c r="F132" s="15">
        <v>487</v>
      </c>
      <c r="G132" s="114"/>
      <c r="H132" s="124"/>
      <c r="I132" s="15">
        <v>21107</v>
      </c>
      <c r="J132" s="114"/>
      <c r="K132" s="17" t="s">
        <v>54</v>
      </c>
      <c r="L132" s="15">
        <v>1174</v>
      </c>
      <c r="M132" s="17" t="s">
        <v>338</v>
      </c>
      <c r="N132" s="18">
        <v>5</v>
      </c>
      <c r="O132" s="18"/>
    </row>
    <row r="133" spans="1:15" s="20" customFormat="1" ht="37.5" customHeight="1">
      <c r="A133" s="109"/>
      <c r="B133" s="15">
        <v>329</v>
      </c>
      <c r="C133" s="15">
        <v>9</v>
      </c>
      <c r="D133" s="15" t="s">
        <v>4</v>
      </c>
      <c r="E133" s="15">
        <v>21</v>
      </c>
      <c r="F133" s="15">
        <v>487</v>
      </c>
      <c r="G133" s="114"/>
      <c r="H133" s="124"/>
      <c r="I133" s="15">
        <v>21107</v>
      </c>
      <c r="J133" s="114"/>
      <c r="K133" s="17" t="s">
        <v>54</v>
      </c>
      <c r="L133" s="15">
        <v>1173</v>
      </c>
      <c r="M133" s="17" t="s">
        <v>339</v>
      </c>
      <c r="N133" s="18">
        <v>5</v>
      </c>
      <c r="O133" s="18"/>
    </row>
    <row r="134" spans="1:15" s="20" customFormat="1" ht="37.5" customHeight="1">
      <c r="A134" s="109"/>
      <c r="B134" s="15">
        <v>329</v>
      </c>
      <c r="C134" s="15">
        <v>9</v>
      </c>
      <c r="D134" s="15" t="s">
        <v>4</v>
      </c>
      <c r="E134" s="15">
        <v>21</v>
      </c>
      <c r="F134" s="15">
        <v>487</v>
      </c>
      <c r="G134" s="114"/>
      <c r="H134" s="124"/>
      <c r="I134" s="15">
        <v>21107</v>
      </c>
      <c r="J134" s="114"/>
      <c r="K134" s="17" t="s">
        <v>54</v>
      </c>
      <c r="L134" s="15">
        <v>1172</v>
      </c>
      <c r="M134" s="17" t="s">
        <v>340</v>
      </c>
      <c r="N134" s="18">
        <v>5</v>
      </c>
      <c r="O134" s="18"/>
    </row>
    <row r="135" spans="1:15" s="20" customFormat="1" ht="41.25" customHeight="1">
      <c r="A135" s="109"/>
      <c r="B135" s="15">
        <v>329</v>
      </c>
      <c r="C135" s="15">
        <v>9</v>
      </c>
      <c r="D135" s="15" t="s">
        <v>4</v>
      </c>
      <c r="E135" s="15">
        <v>21</v>
      </c>
      <c r="F135" s="15">
        <v>487</v>
      </c>
      <c r="G135" s="114"/>
      <c r="H135" s="124"/>
      <c r="I135" s="15">
        <v>21107</v>
      </c>
      <c r="J135" s="114"/>
      <c r="K135" s="24" t="s">
        <v>54</v>
      </c>
      <c r="L135" s="16">
        <v>158</v>
      </c>
      <c r="M135" s="52" t="s">
        <v>341</v>
      </c>
      <c r="N135" s="18">
        <v>2</v>
      </c>
      <c r="O135" s="18"/>
    </row>
    <row r="136" spans="1:15" s="20" customFormat="1" ht="42.75" customHeight="1">
      <c r="A136" s="109"/>
      <c r="B136" s="15">
        <v>329</v>
      </c>
      <c r="C136" s="15">
        <v>9</v>
      </c>
      <c r="D136" s="15" t="s">
        <v>4</v>
      </c>
      <c r="E136" s="15">
        <v>21</v>
      </c>
      <c r="F136" s="15">
        <v>487</v>
      </c>
      <c r="G136" s="114"/>
      <c r="H136" s="124"/>
      <c r="I136" s="15">
        <v>21107</v>
      </c>
      <c r="J136" s="114"/>
      <c r="K136" s="24" t="s">
        <v>54</v>
      </c>
      <c r="L136" s="16">
        <v>157</v>
      </c>
      <c r="M136" s="52" t="s">
        <v>342</v>
      </c>
      <c r="N136" s="18">
        <v>1</v>
      </c>
      <c r="O136" s="18"/>
    </row>
    <row r="137" spans="1:15" s="20" customFormat="1" ht="78" customHeight="1">
      <c r="A137" s="109"/>
      <c r="B137" s="15">
        <v>329</v>
      </c>
      <c r="C137" s="15">
        <v>9</v>
      </c>
      <c r="D137" s="15" t="s">
        <v>4</v>
      </c>
      <c r="E137" s="15">
        <v>21</v>
      </c>
      <c r="F137" s="15">
        <v>487</v>
      </c>
      <c r="G137" s="114"/>
      <c r="H137" s="124"/>
      <c r="I137" s="15">
        <v>21107</v>
      </c>
      <c r="J137" s="114"/>
      <c r="K137" s="24" t="s">
        <v>54</v>
      </c>
      <c r="L137" s="16">
        <v>1130</v>
      </c>
      <c r="M137" s="24" t="s">
        <v>343</v>
      </c>
      <c r="N137" s="18">
        <v>1</v>
      </c>
      <c r="O137" s="18"/>
    </row>
    <row r="138" spans="1:15" s="20" customFormat="1" ht="69" customHeight="1">
      <c r="A138" s="109"/>
      <c r="B138" s="15">
        <v>329</v>
      </c>
      <c r="C138" s="15">
        <v>9</v>
      </c>
      <c r="D138" s="15" t="s">
        <v>4</v>
      </c>
      <c r="E138" s="15">
        <v>21</v>
      </c>
      <c r="F138" s="15">
        <v>487</v>
      </c>
      <c r="G138" s="114"/>
      <c r="H138" s="124"/>
      <c r="I138" s="15">
        <v>21107</v>
      </c>
      <c r="J138" s="114"/>
      <c r="K138" s="24" t="s">
        <v>54</v>
      </c>
      <c r="L138" s="16">
        <v>1169</v>
      </c>
      <c r="M138" s="24" t="s">
        <v>344</v>
      </c>
      <c r="N138" s="18">
        <v>5</v>
      </c>
      <c r="O138" s="18"/>
    </row>
    <row r="139" spans="1:15" s="20" customFormat="1" ht="80.25" customHeight="1">
      <c r="A139" s="109"/>
      <c r="B139" s="15">
        <v>329</v>
      </c>
      <c r="C139" s="15">
        <v>9</v>
      </c>
      <c r="D139" s="15" t="s">
        <v>4</v>
      </c>
      <c r="E139" s="15">
        <v>21</v>
      </c>
      <c r="F139" s="15">
        <v>487</v>
      </c>
      <c r="G139" s="114"/>
      <c r="H139" s="124"/>
      <c r="I139" s="15">
        <v>21107</v>
      </c>
      <c r="J139" s="114"/>
      <c r="K139" s="24" t="s">
        <v>54</v>
      </c>
      <c r="L139" s="16">
        <v>1166</v>
      </c>
      <c r="M139" s="24" t="s">
        <v>345</v>
      </c>
      <c r="N139" s="18">
        <v>1</v>
      </c>
      <c r="O139" s="18"/>
    </row>
    <row r="140" spans="1:15" s="20" customFormat="1" ht="39" customHeight="1">
      <c r="A140" s="109"/>
      <c r="B140" s="15">
        <v>329</v>
      </c>
      <c r="C140" s="15">
        <v>9</v>
      </c>
      <c r="D140" s="15" t="s">
        <v>4</v>
      </c>
      <c r="E140" s="15">
        <v>21</v>
      </c>
      <c r="F140" s="15">
        <v>487</v>
      </c>
      <c r="G140" s="114"/>
      <c r="H140" s="105"/>
      <c r="I140" s="15">
        <v>21107</v>
      </c>
      <c r="J140" s="114"/>
      <c r="K140" s="24" t="s">
        <v>54</v>
      </c>
      <c r="L140" s="16">
        <v>152</v>
      </c>
      <c r="M140" s="24" t="s">
        <v>346</v>
      </c>
      <c r="N140" s="18">
        <v>10</v>
      </c>
      <c r="O140" s="18"/>
    </row>
    <row r="141" spans="1:15" s="20" customFormat="1" ht="48" customHeight="1">
      <c r="A141" s="109"/>
      <c r="B141" s="15">
        <v>329</v>
      </c>
      <c r="C141" s="15">
        <v>9</v>
      </c>
      <c r="D141" s="15" t="s">
        <v>4</v>
      </c>
      <c r="E141" s="15">
        <v>21</v>
      </c>
      <c r="F141" s="15">
        <v>487</v>
      </c>
      <c r="G141" s="114"/>
      <c r="H141" s="17" t="s">
        <v>347</v>
      </c>
      <c r="I141" s="15">
        <v>21108</v>
      </c>
      <c r="J141" s="17" t="s">
        <v>91</v>
      </c>
      <c r="K141" s="24" t="s">
        <v>54</v>
      </c>
      <c r="L141" s="16">
        <v>150</v>
      </c>
      <c r="M141" s="24" t="s">
        <v>348</v>
      </c>
      <c r="N141" s="18">
        <v>10</v>
      </c>
      <c r="O141" s="18"/>
    </row>
    <row r="142" spans="1:15" s="20" customFormat="1" ht="70.5" customHeight="1">
      <c r="A142" s="109"/>
      <c r="B142" s="15">
        <v>329</v>
      </c>
      <c r="C142" s="15">
        <v>9</v>
      </c>
      <c r="D142" s="15" t="s">
        <v>4</v>
      </c>
      <c r="E142" s="15">
        <v>21</v>
      </c>
      <c r="F142" s="15">
        <v>487</v>
      </c>
      <c r="G142" s="114"/>
      <c r="H142" s="104" t="s">
        <v>349</v>
      </c>
      <c r="I142" s="15">
        <v>21109</v>
      </c>
      <c r="J142" s="104" t="s">
        <v>350</v>
      </c>
      <c r="K142" s="104" t="s">
        <v>54</v>
      </c>
      <c r="L142" s="15">
        <v>148</v>
      </c>
      <c r="M142" s="24" t="s">
        <v>351</v>
      </c>
      <c r="N142" s="18">
        <v>1</v>
      </c>
      <c r="O142" s="18"/>
    </row>
    <row r="143" spans="1:15" s="20" customFormat="1" ht="25.5" customHeight="1">
      <c r="A143" s="109"/>
      <c r="B143" s="15">
        <v>329</v>
      </c>
      <c r="C143" s="15">
        <v>9</v>
      </c>
      <c r="D143" s="15" t="s">
        <v>4</v>
      </c>
      <c r="E143" s="15">
        <v>21</v>
      </c>
      <c r="F143" s="15">
        <v>487</v>
      </c>
      <c r="G143" s="114"/>
      <c r="H143" s="105"/>
      <c r="I143" s="15">
        <v>21109</v>
      </c>
      <c r="J143" s="105"/>
      <c r="K143" s="105"/>
      <c r="L143" s="15">
        <v>144</v>
      </c>
      <c r="M143" s="24" t="s">
        <v>352</v>
      </c>
      <c r="N143" s="18">
        <v>1</v>
      </c>
      <c r="O143" s="18"/>
    </row>
    <row r="144" spans="1:15" s="20" customFormat="1" ht="25.5" customHeight="1">
      <c r="A144" s="109"/>
      <c r="B144" s="15">
        <v>329</v>
      </c>
      <c r="C144" s="15">
        <v>9</v>
      </c>
      <c r="D144" s="15" t="s">
        <v>4</v>
      </c>
      <c r="E144" s="15">
        <v>21</v>
      </c>
      <c r="F144" s="15">
        <v>487</v>
      </c>
      <c r="G144" s="114"/>
      <c r="H144" s="25" t="s">
        <v>353</v>
      </c>
      <c r="I144" s="15"/>
      <c r="J144" s="26" t="s">
        <v>354</v>
      </c>
      <c r="K144" s="27" t="s">
        <v>54</v>
      </c>
      <c r="L144" s="15"/>
      <c r="M144" s="24" t="s">
        <v>355</v>
      </c>
      <c r="N144" s="18">
        <v>2</v>
      </c>
      <c r="O144" s="18"/>
    </row>
    <row r="145" spans="1:15" s="20" customFormat="1" ht="68.25" customHeight="1">
      <c r="A145" s="109"/>
      <c r="B145" s="15">
        <v>329</v>
      </c>
      <c r="C145" s="15">
        <v>9</v>
      </c>
      <c r="D145" s="15" t="s">
        <v>4</v>
      </c>
      <c r="E145" s="15">
        <v>21</v>
      </c>
      <c r="F145" s="15">
        <v>487</v>
      </c>
      <c r="G145" s="114"/>
      <c r="H145" s="114" t="s">
        <v>356</v>
      </c>
      <c r="I145" s="15">
        <v>21111</v>
      </c>
      <c r="J145" s="17" t="s">
        <v>357</v>
      </c>
      <c r="K145" s="17" t="s">
        <v>54</v>
      </c>
      <c r="L145" s="15">
        <v>1155</v>
      </c>
      <c r="M145" s="24" t="s">
        <v>358</v>
      </c>
      <c r="N145" s="18">
        <v>15</v>
      </c>
      <c r="O145" s="18"/>
    </row>
    <row r="146" spans="1:15" s="20" customFormat="1" ht="41.25" customHeight="1">
      <c r="A146" s="109"/>
      <c r="B146" s="15">
        <v>329</v>
      </c>
      <c r="C146" s="15">
        <v>9</v>
      </c>
      <c r="D146" s="15" t="s">
        <v>4</v>
      </c>
      <c r="E146" s="15">
        <v>21</v>
      </c>
      <c r="F146" s="15">
        <v>487</v>
      </c>
      <c r="G146" s="114"/>
      <c r="H146" s="114"/>
      <c r="I146" s="15">
        <v>21112</v>
      </c>
      <c r="J146" s="114" t="s">
        <v>92</v>
      </c>
      <c r="K146" s="17" t="s">
        <v>54</v>
      </c>
      <c r="L146" s="15">
        <v>132</v>
      </c>
      <c r="M146" s="24" t="s">
        <v>359</v>
      </c>
      <c r="N146" s="18">
        <f>13-8</f>
        <v>5</v>
      </c>
      <c r="O146" s="18"/>
    </row>
    <row r="147" spans="1:15" s="20" customFormat="1" ht="28.5" customHeight="1">
      <c r="A147" s="109"/>
      <c r="B147" s="15">
        <v>329</v>
      </c>
      <c r="C147" s="15">
        <v>9</v>
      </c>
      <c r="D147" s="15" t="s">
        <v>4</v>
      </c>
      <c r="E147" s="15">
        <v>21</v>
      </c>
      <c r="F147" s="15">
        <v>487</v>
      </c>
      <c r="G147" s="114"/>
      <c r="H147" s="114"/>
      <c r="I147" s="15">
        <v>21112</v>
      </c>
      <c r="J147" s="114"/>
      <c r="K147" s="17" t="s">
        <v>54</v>
      </c>
      <c r="L147" s="15">
        <v>1151</v>
      </c>
      <c r="M147" s="24" t="s">
        <v>93</v>
      </c>
      <c r="N147" s="18">
        <v>1</v>
      </c>
      <c r="O147" s="18"/>
    </row>
    <row r="148" spans="1:15" s="20" customFormat="1" ht="25.5" customHeight="1">
      <c r="A148" s="109"/>
      <c r="B148" s="15">
        <v>329</v>
      </c>
      <c r="C148" s="15">
        <v>9</v>
      </c>
      <c r="D148" s="15" t="s">
        <v>4</v>
      </c>
      <c r="E148" s="15">
        <v>21</v>
      </c>
      <c r="F148" s="15">
        <v>487</v>
      </c>
      <c r="G148" s="114"/>
      <c r="H148" s="114"/>
      <c r="I148" s="15">
        <v>21112</v>
      </c>
      <c r="J148" s="114"/>
      <c r="K148" s="17" t="s">
        <v>54</v>
      </c>
      <c r="L148" s="15">
        <v>1149</v>
      </c>
      <c r="M148" s="24" t="s">
        <v>94</v>
      </c>
      <c r="N148" s="18">
        <v>5</v>
      </c>
      <c r="O148" s="18"/>
    </row>
    <row r="149" spans="1:15" s="20" customFormat="1" ht="36" customHeight="1">
      <c r="A149" s="109"/>
      <c r="B149" s="15">
        <v>329</v>
      </c>
      <c r="C149" s="15">
        <v>9</v>
      </c>
      <c r="D149" s="15" t="s">
        <v>4</v>
      </c>
      <c r="E149" s="15">
        <v>21</v>
      </c>
      <c r="F149" s="15">
        <v>487</v>
      </c>
      <c r="G149" s="114"/>
      <c r="H149" s="114"/>
      <c r="I149" s="15">
        <v>21112</v>
      </c>
      <c r="J149" s="114"/>
      <c r="K149" s="17" t="s">
        <v>54</v>
      </c>
      <c r="L149" s="15">
        <v>1148</v>
      </c>
      <c r="M149" s="24" t="s">
        <v>360</v>
      </c>
      <c r="N149" s="18">
        <v>1</v>
      </c>
      <c r="O149" s="18"/>
    </row>
    <row r="150" spans="1:15" s="20" customFormat="1" ht="36.75" customHeight="1">
      <c r="A150" s="109"/>
      <c r="B150" s="15">
        <v>329</v>
      </c>
      <c r="C150" s="15">
        <v>9</v>
      </c>
      <c r="D150" s="15" t="s">
        <v>4</v>
      </c>
      <c r="E150" s="15">
        <v>21</v>
      </c>
      <c r="F150" s="15">
        <v>487</v>
      </c>
      <c r="G150" s="114"/>
      <c r="H150" s="114"/>
      <c r="I150" s="15">
        <v>21112</v>
      </c>
      <c r="J150" s="114"/>
      <c r="K150" s="17" t="s">
        <v>54</v>
      </c>
      <c r="L150" s="15">
        <v>1147</v>
      </c>
      <c r="M150" s="28" t="s">
        <v>95</v>
      </c>
      <c r="N150" s="18">
        <v>1</v>
      </c>
      <c r="O150" s="18"/>
    </row>
    <row r="151" spans="1:15" s="20" customFormat="1" ht="36.75" customHeight="1">
      <c r="A151" s="109"/>
      <c r="B151" s="15">
        <v>329</v>
      </c>
      <c r="C151" s="15">
        <v>9</v>
      </c>
      <c r="D151" s="15" t="s">
        <v>4</v>
      </c>
      <c r="E151" s="15">
        <v>21</v>
      </c>
      <c r="F151" s="15">
        <v>487</v>
      </c>
      <c r="G151" s="114"/>
      <c r="H151" s="114"/>
      <c r="I151" s="15">
        <v>21112</v>
      </c>
      <c r="J151" s="114"/>
      <c r="K151" s="17" t="s">
        <v>54</v>
      </c>
      <c r="L151" s="15">
        <v>1146</v>
      </c>
      <c r="M151" s="28" t="s">
        <v>361</v>
      </c>
      <c r="N151" s="18">
        <v>1</v>
      </c>
      <c r="O151" s="18"/>
    </row>
    <row r="152" spans="1:15" s="20" customFormat="1" ht="36.75" customHeight="1">
      <c r="A152" s="109"/>
      <c r="B152" s="15">
        <v>329</v>
      </c>
      <c r="C152" s="15">
        <v>9</v>
      </c>
      <c r="D152" s="15" t="s">
        <v>4</v>
      </c>
      <c r="E152" s="15">
        <v>21</v>
      </c>
      <c r="F152" s="15">
        <v>487</v>
      </c>
      <c r="G152" s="114"/>
      <c r="H152" s="114"/>
      <c r="I152" s="15">
        <v>21112</v>
      </c>
      <c r="J152" s="114"/>
      <c r="K152" s="17" t="s">
        <v>54</v>
      </c>
      <c r="L152" s="15">
        <v>1145</v>
      </c>
      <c r="M152" s="52" t="s">
        <v>362</v>
      </c>
      <c r="N152" s="18">
        <v>2</v>
      </c>
      <c r="O152" s="18"/>
    </row>
    <row r="153" spans="1:15" s="20" customFormat="1" ht="36.75" customHeight="1">
      <c r="A153" s="109"/>
      <c r="B153" s="15">
        <v>329</v>
      </c>
      <c r="C153" s="15">
        <v>9</v>
      </c>
      <c r="D153" s="15" t="s">
        <v>4</v>
      </c>
      <c r="E153" s="15">
        <v>21</v>
      </c>
      <c r="F153" s="15">
        <v>487</v>
      </c>
      <c r="G153" s="114"/>
      <c r="H153" s="114" t="s">
        <v>363</v>
      </c>
      <c r="I153" s="15">
        <v>21114</v>
      </c>
      <c r="J153" s="114" t="s">
        <v>364</v>
      </c>
      <c r="K153" s="17" t="s">
        <v>54</v>
      </c>
      <c r="L153" s="15">
        <v>129</v>
      </c>
      <c r="M153" s="24" t="s">
        <v>365</v>
      </c>
      <c r="N153" s="18">
        <v>3</v>
      </c>
      <c r="O153" s="18"/>
    </row>
    <row r="154" spans="1:15" s="20" customFormat="1" ht="36.75" customHeight="1">
      <c r="A154" s="109"/>
      <c r="B154" s="15">
        <v>329</v>
      </c>
      <c r="C154" s="15">
        <v>9</v>
      </c>
      <c r="D154" s="15" t="s">
        <v>4</v>
      </c>
      <c r="E154" s="15">
        <v>21</v>
      </c>
      <c r="F154" s="15">
        <v>487</v>
      </c>
      <c r="G154" s="114"/>
      <c r="H154" s="114"/>
      <c r="I154" s="15">
        <v>21114</v>
      </c>
      <c r="J154" s="114"/>
      <c r="K154" s="17" t="s">
        <v>54</v>
      </c>
      <c r="L154" s="15">
        <v>128</v>
      </c>
      <c r="M154" s="52" t="s">
        <v>366</v>
      </c>
      <c r="N154" s="18">
        <v>1</v>
      </c>
      <c r="O154" s="18"/>
    </row>
    <row r="155" spans="1:15" s="20" customFormat="1" ht="36.75" customHeight="1">
      <c r="A155" s="109"/>
      <c r="B155" s="15">
        <v>329</v>
      </c>
      <c r="C155" s="15">
        <v>9</v>
      </c>
      <c r="D155" s="15" t="s">
        <v>4</v>
      </c>
      <c r="E155" s="15">
        <v>21</v>
      </c>
      <c r="F155" s="15">
        <v>487</v>
      </c>
      <c r="G155" s="114"/>
      <c r="H155" s="114"/>
      <c r="I155" s="15">
        <v>21114</v>
      </c>
      <c r="J155" s="114"/>
      <c r="K155" s="17" t="s">
        <v>54</v>
      </c>
      <c r="L155" s="15">
        <v>127</v>
      </c>
      <c r="M155" s="52" t="s">
        <v>367</v>
      </c>
      <c r="N155" s="18">
        <v>1</v>
      </c>
      <c r="O155" s="18"/>
    </row>
    <row r="156" spans="1:15" s="20" customFormat="1" ht="36.75" customHeight="1">
      <c r="A156" s="109"/>
      <c r="B156" s="15">
        <v>329</v>
      </c>
      <c r="C156" s="15">
        <v>9</v>
      </c>
      <c r="D156" s="15" t="s">
        <v>4</v>
      </c>
      <c r="E156" s="15">
        <v>21</v>
      </c>
      <c r="F156" s="15">
        <v>487</v>
      </c>
      <c r="G156" s="114"/>
      <c r="H156" s="114"/>
      <c r="I156" s="15">
        <v>21114</v>
      </c>
      <c r="J156" s="114"/>
      <c r="K156" s="17" t="s">
        <v>54</v>
      </c>
      <c r="L156" s="15"/>
      <c r="M156" s="52" t="s">
        <v>368</v>
      </c>
      <c r="N156" s="18">
        <v>1</v>
      </c>
      <c r="O156" s="18"/>
    </row>
    <row r="157" spans="1:15" s="20" customFormat="1" ht="36.75" customHeight="1">
      <c r="A157" s="109"/>
      <c r="B157" s="15">
        <v>329</v>
      </c>
      <c r="C157" s="15">
        <v>9</v>
      </c>
      <c r="D157" s="15" t="s">
        <v>4</v>
      </c>
      <c r="E157" s="15">
        <v>21</v>
      </c>
      <c r="F157" s="15">
        <v>487</v>
      </c>
      <c r="G157" s="114"/>
      <c r="H157" s="114"/>
      <c r="I157" s="15">
        <v>21114</v>
      </c>
      <c r="J157" s="114"/>
      <c r="K157" s="17" t="s">
        <v>54</v>
      </c>
      <c r="L157" s="15"/>
      <c r="M157" s="52" t="s">
        <v>369</v>
      </c>
      <c r="N157" s="18">
        <v>1</v>
      </c>
      <c r="O157" s="18"/>
    </row>
    <row r="158" spans="1:15" s="20" customFormat="1" ht="36.75" customHeight="1">
      <c r="A158" s="109"/>
      <c r="B158" s="15">
        <v>329</v>
      </c>
      <c r="C158" s="15">
        <v>9</v>
      </c>
      <c r="D158" s="15" t="s">
        <v>4</v>
      </c>
      <c r="E158" s="15">
        <v>21</v>
      </c>
      <c r="F158" s="15">
        <v>487</v>
      </c>
      <c r="G158" s="114"/>
      <c r="H158" s="114"/>
      <c r="I158" s="15">
        <v>21114</v>
      </c>
      <c r="J158" s="114"/>
      <c r="K158" s="17" t="s">
        <v>54</v>
      </c>
      <c r="L158" s="15">
        <v>798</v>
      </c>
      <c r="M158" s="52" t="s">
        <v>370</v>
      </c>
      <c r="N158" s="18">
        <v>15</v>
      </c>
      <c r="O158" s="18"/>
    </row>
    <row r="159" spans="1:15" s="20" customFormat="1" ht="36" customHeight="1">
      <c r="A159" s="109"/>
      <c r="B159" s="15">
        <v>329</v>
      </c>
      <c r="C159" s="15">
        <v>9</v>
      </c>
      <c r="D159" s="15" t="s">
        <v>4</v>
      </c>
      <c r="E159" s="15">
        <v>21</v>
      </c>
      <c r="F159" s="15">
        <v>487</v>
      </c>
      <c r="G159" s="114"/>
      <c r="H159" s="114"/>
      <c r="I159" s="15">
        <v>21114</v>
      </c>
      <c r="J159" s="114"/>
      <c r="K159" s="17" t="s">
        <v>54</v>
      </c>
      <c r="L159" s="15">
        <v>797</v>
      </c>
      <c r="M159" s="24" t="s">
        <v>371</v>
      </c>
      <c r="N159" s="18">
        <v>2</v>
      </c>
      <c r="O159" s="18"/>
    </row>
    <row r="160" spans="1:15" s="20" customFormat="1" ht="36.75" customHeight="1">
      <c r="A160" s="109"/>
      <c r="B160" s="15">
        <v>329</v>
      </c>
      <c r="C160" s="15">
        <v>9</v>
      </c>
      <c r="D160" s="15" t="s">
        <v>4</v>
      </c>
      <c r="E160" s="15">
        <v>21</v>
      </c>
      <c r="F160" s="15">
        <v>487</v>
      </c>
      <c r="G160" s="114"/>
      <c r="H160" s="114"/>
      <c r="I160" s="15">
        <v>21114</v>
      </c>
      <c r="J160" s="114"/>
      <c r="K160" s="17" t="s">
        <v>54</v>
      </c>
      <c r="L160" s="15">
        <v>796</v>
      </c>
      <c r="M160" s="52" t="s">
        <v>372</v>
      </c>
      <c r="N160" s="18">
        <v>2</v>
      </c>
      <c r="O160" s="18"/>
    </row>
    <row r="161" spans="1:15" s="20" customFormat="1" ht="36.75" customHeight="1">
      <c r="A161" s="109"/>
      <c r="B161" s="15">
        <v>329</v>
      </c>
      <c r="C161" s="15">
        <v>9</v>
      </c>
      <c r="D161" s="15" t="s">
        <v>4</v>
      </c>
      <c r="E161" s="15">
        <v>21</v>
      </c>
      <c r="F161" s="15">
        <v>487</v>
      </c>
      <c r="G161" s="114"/>
      <c r="H161" s="17" t="s">
        <v>312</v>
      </c>
      <c r="I161" s="15">
        <v>21291</v>
      </c>
      <c r="J161" s="17" t="s">
        <v>373</v>
      </c>
      <c r="K161" s="17" t="s">
        <v>54</v>
      </c>
      <c r="L161" s="15">
        <v>785</v>
      </c>
      <c r="M161" s="52" t="s">
        <v>374</v>
      </c>
      <c r="N161" s="18">
        <v>2</v>
      </c>
      <c r="O161" s="18"/>
    </row>
    <row r="162" spans="1:15" s="20" customFormat="1" ht="38.25" customHeight="1">
      <c r="A162" s="109"/>
      <c r="B162" s="15">
        <v>329</v>
      </c>
      <c r="C162" s="15">
        <v>9</v>
      </c>
      <c r="D162" s="15" t="s">
        <v>4</v>
      </c>
      <c r="E162" s="15">
        <v>21</v>
      </c>
      <c r="F162" s="15">
        <v>487</v>
      </c>
      <c r="G162" s="114"/>
      <c r="H162" s="114" t="s">
        <v>96</v>
      </c>
      <c r="I162" s="15">
        <v>21115</v>
      </c>
      <c r="J162" s="114" t="s">
        <v>97</v>
      </c>
      <c r="K162" s="114" t="s">
        <v>54</v>
      </c>
      <c r="L162" s="15">
        <v>2625</v>
      </c>
      <c r="M162" s="17" t="s">
        <v>98</v>
      </c>
      <c r="N162" s="18">
        <v>10</v>
      </c>
      <c r="O162" s="18"/>
    </row>
    <row r="163" spans="1:15" s="20" customFormat="1" ht="69.75" customHeight="1">
      <c r="A163" s="109"/>
      <c r="B163" s="15">
        <v>329</v>
      </c>
      <c r="C163" s="15">
        <v>9</v>
      </c>
      <c r="D163" s="15" t="s">
        <v>4</v>
      </c>
      <c r="E163" s="15">
        <v>21</v>
      </c>
      <c r="F163" s="15">
        <v>487</v>
      </c>
      <c r="G163" s="114"/>
      <c r="H163" s="114"/>
      <c r="I163" s="15">
        <v>21115</v>
      </c>
      <c r="J163" s="114"/>
      <c r="K163" s="114"/>
      <c r="L163" s="15">
        <v>1138</v>
      </c>
      <c r="M163" s="24" t="s">
        <v>375</v>
      </c>
      <c r="N163" s="18">
        <v>6</v>
      </c>
      <c r="O163" s="18"/>
    </row>
    <row r="164" spans="1:15" s="20" customFormat="1" ht="90.75" customHeight="1">
      <c r="A164" s="109"/>
      <c r="B164" s="15">
        <v>329</v>
      </c>
      <c r="C164" s="15">
        <v>9</v>
      </c>
      <c r="D164" s="15" t="s">
        <v>4</v>
      </c>
      <c r="E164" s="15">
        <v>21</v>
      </c>
      <c r="F164" s="15">
        <v>487</v>
      </c>
      <c r="G164" s="114"/>
      <c r="H164" s="17" t="s">
        <v>376</v>
      </c>
      <c r="I164" s="15">
        <v>21116</v>
      </c>
      <c r="J164" s="17" t="s">
        <v>377</v>
      </c>
      <c r="K164" s="17" t="s">
        <v>54</v>
      </c>
      <c r="L164" s="15">
        <v>1135</v>
      </c>
      <c r="M164" s="24" t="s">
        <v>378</v>
      </c>
      <c r="N164" s="18">
        <v>2</v>
      </c>
      <c r="O164" s="18"/>
    </row>
    <row r="165" spans="1:15" s="20" customFormat="1" ht="75.75" customHeight="1">
      <c r="A165" s="109"/>
      <c r="B165" s="15">
        <v>329</v>
      </c>
      <c r="C165" s="15">
        <v>9</v>
      </c>
      <c r="D165" s="15" t="s">
        <v>4</v>
      </c>
      <c r="E165" s="15">
        <v>21</v>
      </c>
      <c r="F165" s="15">
        <v>487</v>
      </c>
      <c r="G165" s="114"/>
      <c r="H165" s="17" t="s">
        <v>380</v>
      </c>
      <c r="I165" s="15"/>
      <c r="J165" s="29" t="s">
        <v>381</v>
      </c>
      <c r="K165" s="17" t="s">
        <v>54</v>
      </c>
      <c r="L165" s="15"/>
      <c r="M165" s="24" t="s">
        <v>382</v>
      </c>
      <c r="N165" s="18">
        <v>3</v>
      </c>
      <c r="O165" s="18"/>
    </row>
    <row r="166" spans="1:15" s="20" customFormat="1" ht="75.75" customHeight="1">
      <c r="A166" s="109"/>
      <c r="B166" s="15">
        <v>329</v>
      </c>
      <c r="C166" s="15">
        <v>9</v>
      </c>
      <c r="D166" s="15" t="s">
        <v>4</v>
      </c>
      <c r="E166" s="15">
        <v>21</v>
      </c>
      <c r="F166" s="15">
        <v>487</v>
      </c>
      <c r="G166" s="114"/>
      <c r="H166" s="17" t="s">
        <v>327</v>
      </c>
      <c r="I166" s="15"/>
      <c r="J166" s="26" t="s">
        <v>383</v>
      </c>
      <c r="K166" s="17" t="s">
        <v>54</v>
      </c>
      <c r="L166" s="15">
        <v>1122</v>
      </c>
      <c r="M166" s="24" t="s">
        <v>384</v>
      </c>
      <c r="N166" s="18">
        <v>3</v>
      </c>
      <c r="O166" s="18"/>
    </row>
    <row r="167" spans="1:15" s="20" customFormat="1" ht="115.5" customHeight="1">
      <c r="A167" s="109"/>
      <c r="B167" s="15">
        <v>329</v>
      </c>
      <c r="C167" s="15">
        <v>9</v>
      </c>
      <c r="D167" s="15" t="s">
        <v>4</v>
      </c>
      <c r="E167" s="15">
        <v>21</v>
      </c>
      <c r="F167" s="15">
        <v>487</v>
      </c>
      <c r="G167" s="114"/>
      <c r="H167" s="60"/>
      <c r="I167" s="15">
        <v>21118</v>
      </c>
      <c r="J167" s="60"/>
      <c r="K167" s="17" t="s">
        <v>54</v>
      </c>
      <c r="L167" s="15">
        <v>117</v>
      </c>
      <c r="M167" s="24" t="s">
        <v>379</v>
      </c>
      <c r="N167" s="18">
        <v>20</v>
      </c>
      <c r="O167" s="18"/>
    </row>
    <row r="168" spans="1:15" s="20" customFormat="1" ht="50.25" customHeight="1">
      <c r="A168" s="109"/>
      <c r="B168" s="15">
        <v>329</v>
      </c>
      <c r="C168" s="15">
        <v>9</v>
      </c>
      <c r="D168" s="15" t="s">
        <v>4</v>
      </c>
      <c r="E168" s="15">
        <v>21</v>
      </c>
      <c r="F168" s="15">
        <v>487</v>
      </c>
      <c r="G168" s="114"/>
      <c r="H168" s="17" t="s">
        <v>385</v>
      </c>
      <c r="I168" s="15">
        <v>21119</v>
      </c>
      <c r="J168" s="17" t="s">
        <v>386</v>
      </c>
      <c r="K168" s="17" t="s">
        <v>54</v>
      </c>
      <c r="L168" s="15">
        <v>116</v>
      </c>
      <c r="M168" s="24" t="s">
        <v>387</v>
      </c>
      <c r="N168" s="18">
        <v>2</v>
      </c>
      <c r="O168" s="18"/>
    </row>
    <row r="169" spans="1:15" s="20" customFormat="1" ht="117" customHeight="1">
      <c r="A169" s="109"/>
      <c r="B169" s="15">
        <v>329</v>
      </c>
      <c r="C169" s="15">
        <v>9</v>
      </c>
      <c r="D169" s="15" t="s">
        <v>4</v>
      </c>
      <c r="E169" s="15">
        <v>21</v>
      </c>
      <c r="F169" s="15">
        <v>487</v>
      </c>
      <c r="G169" s="114"/>
      <c r="H169" s="114" t="s">
        <v>388</v>
      </c>
      <c r="I169" s="15">
        <v>21122</v>
      </c>
      <c r="J169" s="114" t="s">
        <v>389</v>
      </c>
      <c r="K169" s="17" t="s">
        <v>54</v>
      </c>
      <c r="L169" s="15">
        <v>114</v>
      </c>
      <c r="M169" s="17" t="s">
        <v>390</v>
      </c>
      <c r="N169" s="18">
        <v>20</v>
      </c>
      <c r="O169" s="18"/>
    </row>
    <row r="170" spans="1:15" s="20" customFormat="1" ht="38.25" customHeight="1">
      <c r="A170" s="109"/>
      <c r="B170" s="15">
        <v>329</v>
      </c>
      <c r="C170" s="15">
        <v>9</v>
      </c>
      <c r="D170" s="15" t="s">
        <v>4</v>
      </c>
      <c r="E170" s="15">
        <v>21</v>
      </c>
      <c r="F170" s="15">
        <v>487</v>
      </c>
      <c r="G170" s="114"/>
      <c r="H170" s="114"/>
      <c r="I170" s="15">
        <v>21122</v>
      </c>
      <c r="J170" s="114"/>
      <c r="K170" s="17" t="s">
        <v>54</v>
      </c>
      <c r="L170" s="15">
        <v>112</v>
      </c>
      <c r="M170" s="17" t="s">
        <v>391</v>
      </c>
      <c r="N170" s="18">
        <v>170</v>
      </c>
      <c r="O170" s="18"/>
    </row>
    <row r="171" spans="1:15" s="20" customFormat="1" ht="33.75" customHeight="1">
      <c r="A171" s="109"/>
      <c r="B171" s="15">
        <v>329</v>
      </c>
      <c r="C171" s="15">
        <v>9</v>
      </c>
      <c r="D171" s="15" t="s">
        <v>4</v>
      </c>
      <c r="E171" s="15">
        <v>21</v>
      </c>
      <c r="F171" s="15">
        <v>487</v>
      </c>
      <c r="G171" s="114"/>
      <c r="H171" s="17" t="s">
        <v>392</v>
      </c>
      <c r="I171" s="15">
        <v>21123</v>
      </c>
      <c r="J171" s="17" t="s">
        <v>393</v>
      </c>
      <c r="K171" s="17" t="s">
        <v>54</v>
      </c>
      <c r="L171" s="15">
        <v>1128</v>
      </c>
      <c r="M171" s="17" t="s">
        <v>394</v>
      </c>
      <c r="N171" s="18">
        <v>2</v>
      </c>
      <c r="O171" s="18"/>
    </row>
    <row r="172" spans="1:15" s="20" customFormat="1" ht="63" customHeight="1">
      <c r="A172" s="109"/>
      <c r="B172" s="15">
        <v>329</v>
      </c>
      <c r="C172" s="15">
        <v>9</v>
      </c>
      <c r="D172" s="15" t="s">
        <v>4</v>
      </c>
      <c r="E172" s="15">
        <v>21</v>
      </c>
      <c r="F172" s="15">
        <v>487</v>
      </c>
      <c r="G172" s="114"/>
      <c r="H172" s="61" t="s">
        <v>395</v>
      </c>
      <c r="I172" s="15">
        <v>21124</v>
      </c>
      <c r="J172" s="17" t="s">
        <v>396</v>
      </c>
      <c r="K172" s="17" t="s">
        <v>54</v>
      </c>
      <c r="L172" s="15">
        <v>1127</v>
      </c>
      <c r="M172" s="17" t="s">
        <v>397</v>
      </c>
      <c r="N172" s="18">
        <v>25</v>
      </c>
      <c r="O172" s="18"/>
    </row>
    <row r="173" spans="1:15" s="20" customFormat="1" ht="63" customHeight="1">
      <c r="A173" s="109"/>
      <c r="B173" s="15">
        <v>329</v>
      </c>
      <c r="C173" s="15">
        <v>9</v>
      </c>
      <c r="D173" s="15" t="s">
        <v>4</v>
      </c>
      <c r="E173" s="15">
        <v>21</v>
      </c>
      <c r="F173" s="15">
        <v>487</v>
      </c>
      <c r="G173" s="114"/>
      <c r="H173" s="61" t="s">
        <v>398</v>
      </c>
      <c r="I173" s="15">
        <v>487</v>
      </c>
      <c r="J173" s="17" t="s">
        <v>399</v>
      </c>
      <c r="K173" s="46" t="s">
        <v>54</v>
      </c>
      <c r="L173" s="15">
        <v>109</v>
      </c>
      <c r="M173" s="17" t="s">
        <v>400</v>
      </c>
      <c r="N173" s="18">
        <v>2</v>
      </c>
      <c r="O173" s="18"/>
    </row>
    <row r="174" spans="1:15" s="20" customFormat="1" ht="63" customHeight="1">
      <c r="A174" s="109"/>
      <c r="B174" s="15">
        <v>329</v>
      </c>
      <c r="C174" s="15">
        <v>9</v>
      </c>
      <c r="D174" s="15" t="s">
        <v>4</v>
      </c>
      <c r="E174" s="15">
        <v>21</v>
      </c>
      <c r="F174" s="15">
        <v>487</v>
      </c>
      <c r="G174" s="114"/>
      <c r="H174" s="61" t="s">
        <v>401</v>
      </c>
      <c r="I174" s="15"/>
      <c r="J174" s="17" t="s">
        <v>402</v>
      </c>
      <c r="K174" s="46" t="s">
        <v>54</v>
      </c>
      <c r="L174" s="15"/>
      <c r="M174" s="17" t="s">
        <v>403</v>
      </c>
      <c r="N174" s="18">
        <v>1</v>
      </c>
      <c r="O174" s="18"/>
    </row>
    <row r="175" spans="1:15" s="20" customFormat="1" ht="63" customHeight="1">
      <c r="A175" s="109"/>
      <c r="B175" s="15">
        <v>329</v>
      </c>
      <c r="C175" s="15">
        <v>9</v>
      </c>
      <c r="D175" s="15" t="s">
        <v>4</v>
      </c>
      <c r="E175" s="15">
        <v>21</v>
      </c>
      <c r="F175" s="15">
        <v>487</v>
      </c>
      <c r="G175" s="114"/>
      <c r="H175" s="61" t="s">
        <v>404</v>
      </c>
      <c r="I175" s="15"/>
      <c r="J175" s="17" t="s">
        <v>405</v>
      </c>
      <c r="K175" s="46" t="s">
        <v>54</v>
      </c>
      <c r="L175" s="15"/>
      <c r="M175" s="17" t="s">
        <v>406</v>
      </c>
      <c r="N175" s="18">
        <v>1</v>
      </c>
      <c r="O175" s="18"/>
    </row>
    <row r="176" spans="1:15" s="20" customFormat="1" ht="63" customHeight="1">
      <c r="A176" s="109"/>
      <c r="B176" s="15">
        <v>329</v>
      </c>
      <c r="C176" s="15">
        <v>9</v>
      </c>
      <c r="D176" s="15" t="s">
        <v>4</v>
      </c>
      <c r="E176" s="15">
        <v>21</v>
      </c>
      <c r="F176" s="15">
        <v>487</v>
      </c>
      <c r="G176" s="114"/>
      <c r="H176" s="61" t="s">
        <v>404</v>
      </c>
      <c r="I176" s="15"/>
      <c r="J176" s="17" t="s">
        <v>407</v>
      </c>
      <c r="K176" s="46" t="s">
        <v>54</v>
      </c>
      <c r="L176" s="15"/>
      <c r="M176" s="17" t="s">
        <v>408</v>
      </c>
      <c r="N176" s="18">
        <v>1</v>
      </c>
      <c r="O176" s="18"/>
    </row>
    <row r="177" spans="1:15" s="20" customFormat="1" ht="27" customHeight="1">
      <c r="A177" s="109"/>
      <c r="B177" s="15">
        <v>329</v>
      </c>
      <c r="C177" s="15">
        <v>9</v>
      </c>
      <c r="D177" s="15" t="s">
        <v>4</v>
      </c>
      <c r="E177" s="15">
        <v>21</v>
      </c>
      <c r="F177" s="15">
        <v>487</v>
      </c>
      <c r="G177" s="114"/>
      <c r="H177" s="24" t="s">
        <v>409</v>
      </c>
      <c r="I177" s="16">
        <v>21126</v>
      </c>
      <c r="J177" s="24" t="s">
        <v>410</v>
      </c>
      <c r="K177" s="46" t="s">
        <v>54</v>
      </c>
      <c r="L177" s="16">
        <v>1126</v>
      </c>
      <c r="M177" s="52" t="s">
        <v>411</v>
      </c>
      <c r="N177" s="19">
        <v>3</v>
      </c>
      <c r="O177" s="18"/>
    </row>
    <row r="178" spans="1:15" s="20" customFormat="1" ht="109.5" customHeight="1">
      <c r="A178" s="109"/>
      <c r="B178" s="15">
        <v>329</v>
      </c>
      <c r="C178" s="15">
        <v>9</v>
      </c>
      <c r="D178" s="15" t="s">
        <v>4</v>
      </c>
      <c r="E178" s="15">
        <v>25</v>
      </c>
      <c r="F178" s="15">
        <v>178</v>
      </c>
      <c r="G178" s="34"/>
      <c r="H178" s="17" t="s">
        <v>415</v>
      </c>
      <c r="I178" s="15">
        <v>21517</v>
      </c>
      <c r="J178" s="17" t="s">
        <v>416</v>
      </c>
      <c r="K178" s="17" t="s">
        <v>59</v>
      </c>
      <c r="L178" s="15">
        <v>89</v>
      </c>
      <c r="M178" s="17" t="s">
        <v>417</v>
      </c>
      <c r="N178" s="18">
        <v>40</v>
      </c>
      <c r="O178" s="18"/>
    </row>
    <row r="179" spans="1:15" s="20" customFormat="1" ht="156.75" customHeight="1">
      <c r="A179" s="109"/>
      <c r="B179" s="15">
        <v>329</v>
      </c>
      <c r="C179" s="15">
        <v>9</v>
      </c>
      <c r="D179" s="15" t="s">
        <v>4</v>
      </c>
      <c r="E179" s="15">
        <v>26</v>
      </c>
      <c r="F179" s="15">
        <v>178</v>
      </c>
      <c r="G179" s="29" t="s">
        <v>412</v>
      </c>
      <c r="H179" s="17" t="s">
        <v>413</v>
      </c>
      <c r="I179" s="15">
        <v>21500</v>
      </c>
      <c r="J179" s="17" t="s">
        <v>414</v>
      </c>
      <c r="K179" s="17" t="s">
        <v>59</v>
      </c>
      <c r="L179" s="15">
        <v>87</v>
      </c>
      <c r="M179" s="17" t="s">
        <v>418</v>
      </c>
      <c r="N179" s="18">
        <v>40</v>
      </c>
      <c r="O179" s="18"/>
    </row>
    <row r="180" spans="1:15" s="20" customFormat="1" ht="19.5" customHeight="1">
      <c r="A180" s="110"/>
      <c r="B180" s="15"/>
      <c r="C180" s="15"/>
      <c r="D180" s="47" t="s">
        <v>12</v>
      </c>
      <c r="E180" s="47"/>
      <c r="F180" s="47"/>
      <c r="G180" s="17"/>
      <c r="H180" s="17"/>
      <c r="I180" s="15"/>
      <c r="J180" s="17"/>
      <c r="K180" s="17"/>
      <c r="L180" s="15"/>
      <c r="M180" s="17"/>
      <c r="N180" s="31">
        <f>SUM(N112:N179)</f>
        <v>625</v>
      </c>
      <c r="O180" s="31">
        <v>0</v>
      </c>
    </row>
    <row r="181" spans="1:15" s="20" customFormat="1" ht="156" customHeight="1">
      <c r="A181" s="132" t="s">
        <v>30</v>
      </c>
      <c r="B181" s="15">
        <v>220</v>
      </c>
      <c r="C181" s="15">
        <v>5</v>
      </c>
      <c r="D181" s="15" t="s">
        <v>13</v>
      </c>
      <c r="E181" s="15">
        <v>9</v>
      </c>
      <c r="F181" s="15">
        <v>13</v>
      </c>
      <c r="G181" s="114" t="s">
        <v>419</v>
      </c>
      <c r="H181" s="17" t="s">
        <v>420</v>
      </c>
      <c r="I181" s="15">
        <v>21037</v>
      </c>
      <c r="J181" s="17" t="s">
        <v>421</v>
      </c>
      <c r="K181" s="17" t="s">
        <v>59</v>
      </c>
      <c r="L181" s="15">
        <v>2724</v>
      </c>
      <c r="M181" s="17" t="s">
        <v>422</v>
      </c>
      <c r="N181" s="115">
        <v>160</v>
      </c>
      <c r="O181" s="18"/>
    </row>
    <row r="182" spans="1:15" s="20" customFormat="1" ht="156" customHeight="1">
      <c r="A182" s="132"/>
      <c r="B182" s="15">
        <v>220</v>
      </c>
      <c r="C182" s="15">
        <v>5</v>
      </c>
      <c r="D182" s="15" t="s">
        <v>13</v>
      </c>
      <c r="E182" s="15">
        <v>9</v>
      </c>
      <c r="F182" s="15"/>
      <c r="G182" s="114"/>
      <c r="H182" s="17"/>
      <c r="I182" s="15"/>
      <c r="J182" s="17"/>
      <c r="K182" s="17"/>
      <c r="L182" s="15"/>
      <c r="M182" s="22" t="s">
        <v>423</v>
      </c>
      <c r="N182" s="115"/>
      <c r="O182" s="18"/>
    </row>
    <row r="183" spans="1:15" s="20" customFormat="1" ht="172.5" customHeight="1">
      <c r="A183" s="132"/>
      <c r="B183" s="15">
        <v>220</v>
      </c>
      <c r="C183" s="15">
        <v>5</v>
      </c>
      <c r="D183" s="15" t="s">
        <v>13</v>
      </c>
      <c r="E183" s="15">
        <v>9</v>
      </c>
      <c r="F183" s="15">
        <v>13</v>
      </c>
      <c r="G183" s="114"/>
      <c r="H183" s="17" t="s">
        <v>424</v>
      </c>
      <c r="I183" s="15">
        <v>21039</v>
      </c>
      <c r="J183" s="17" t="s">
        <v>425</v>
      </c>
      <c r="K183" s="17" t="s">
        <v>59</v>
      </c>
      <c r="L183" s="15">
        <v>236</v>
      </c>
      <c r="M183" s="24" t="s">
        <v>426</v>
      </c>
      <c r="N183" s="115"/>
      <c r="O183" s="18"/>
    </row>
    <row r="184" spans="1:15" s="20" customFormat="1" ht="98.25" customHeight="1">
      <c r="A184" s="132"/>
      <c r="B184" s="15">
        <v>220</v>
      </c>
      <c r="C184" s="15">
        <v>5</v>
      </c>
      <c r="D184" s="15" t="s">
        <v>13</v>
      </c>
      <c r="E184" s="15">
        <v>9</v>
      </c>
      <c r="F184" s="15">
        <v>13</v>
      </c>
      <c r="G184" s="114"/>
      <c r="H184" s="17" t="s">
        <v>427</v>
      </c>
      <c r="I184" s="15">
        <v>21040</v>
      </c>
      <c r="J184" s="17" t="s">
        <v>428</v>
      </c>
      <c r="K184" s="17" t="s">
        <v>59</v>
      </c>
      <c r="L184" s="15">
        <v>2718</v>
      </c>
      <c r="M184" s="17" t="s">
        <v>429</v>
      </c>
      <c r="N184" s="115"/>
      <c r="O184" s="18"/>
    </row>
    <row r="185" spans="1:15" s="20" customFormat="1" ht="87.75" customHeight="1">
      <c r="A185" s="132"/>
      <c r="B185" s="15">
        <v>220</v>
      </c>
      <c r="C185" s="15">
        <v>5</v>
      </c>
      <c r="D185" s="15" t="s">
        <v>13</v>
      </c>
      <c r="E185" s="15">
        <v>9</v>
      </c>
      <c r="F185" s="15">
        <v>13</v>
      </c>
      <c r="G185" s="114"/>
      <c r="H185" s="17" t="s">
        <v>430</v>
      </c>
      <c r="I185" s="15">
        <v>21041</v>
      </c>
      <c r="J185" s="17" t="s">
        <v>431</v>
      </c>
      <c r="K185" s="17" t="s">
        <v>59</v>
      </c>
      <c r="L185" s="15">
        <v>234</v>
      </c>
      <c r="M185" s="17" t="s">
        <v>432</v>
      </c>
      <c r="N185" s="115"/>
      <c r="O185" s="18"/>
    </row>
    <row r="186" spans="1:15" s="20" customFormat="1" ht="89.25" customHeight="1">
      <c r="A186" s="132"/>
      <c r="B186" s="15">
        <v>220</v>
      </c>
      <c r="C186" s="15">
        <v>5</v>
      </c>
      <c r="D186" s="15" t="s">
        <v>13</v>
      </c>
      <c r="E186" s="15">
        <v>9</v>
      </c>
      <c r="F186" s="15">
        <v>13</v>
      </c>
      <c r="G186" s="114"/>
      <c r="H186" s="17" t="s">
        <v>433</v>
      </c>
      <c r="I186" s="15">
        <v>21042</v>
      </c>
      <c r="J186" s="17" t="s">
        <v>434</v>
      </c>
      <c r="K186" s="17" t="s">
        <v>59</v>
      </c>
      <c r="L186" s="15">
        <v>233</v>
      </c>
      <c r="M186" s="17" t="s">
        <v>435</v>
      </c>
      <c r="N186" s="115"/>
      <c r="O186" s="18"/>
    </row>
    <row r="187" spans="1:15" s="20" customFormat="1" ht="90" customHeight="1">
      <c r="A187" s="132"/>
      <c r="B187" s="15">
        <v>220</v>
      </c>
      <c r="C187" s="15">
        <v>5</v>
      </c>
      <c r="D187" s="15" t="s">
        <v>13</v>
      </c>
      <c r="E187" s="15">
        <v>9</v>
      </c>
      <c r="F187" s="15">
        <v>486</v>
      </c>
      <c r="G187" s="104" t="s">
        <v>436</v>
      </c>
      <c r="H187" s="17" t="s">
        <v>420</v>
      </c>
      <c r="I187" s="15">
        <v>21043</v>
      </c>
      <c r="J187" s="17" t="s">
        <v>437</v>
      </c>
      <c r="K187" s="17" t="s">
        <v>59</v>
      </c>
      <c r="L187" s="15">
        <v>2620</v>
      </c>
      <c r="M187" s="17" t="s">
        <v>438</v>
      </c>
      <c r="N187" s="115"/>
      <c r="O187" s="18"/>
    </row>
    <row r="188" spans="1:15" s="20" customFormat="1" ht="50.25" customHeight="1">
      <c r="A188" s="132"/>
      <c r="B188" s="15">
        <v>220</v>
      </c>
      <c r="C188" s="15">
        <v>5</v>
      </c>
      <c r="D188" s="15" t="s">
        <v>13</v>
      </c>
      <c r="E188" s="15">
        <v>9</v>
      </c>
      <c r="F188" s="15">
        <v>486</v>
      </c>
      <c r="G188" s="105"/>
      <c r="H188" s="17" t="s">
        <v>439</v>
      </c>
      <c r="I188" s="15">
        <v>22205</v>
      </c>
      <c r="J188" s="17" t="s">
        <v>440</v>
      </c>
      <c r="K188" s="17" t="s">
        <v>59</v>
      </c>
      <c r="L188" s="15">
        <v>2621</v>
      </c>
      <c r="M188" s="17" t="s">
        <v>441</v>
      </c>
      <c r="N188" s="115"/>
      <c r="O188" s="18"/>
    </row>
    <row r="189" spans="1:15" s="20" customFormat="1" ht="12">
      <c r="A189" s="132"/>
      <c r="B189" s="15"/>
      <c r="C189" s="15"/>
      <c r="D189" s="47" t="s">
        <v>12</v>
      </c>
      <c r="E189" s="47"/>
      <c r="F189" s="47"/>
      <c r="G189" s="48"/>
      <c r="H189" s="48"/>
      <c r="I189" s="47"/>
      <c r="J189" s="48"/>
      <c r="K189" s="48"/>
      <c r="L189" s="47"/>
      <c r="M189" s="48"/>
      <c r="N189" s="31">
        <f>SUM(N181:N186)</f>
        <v>160</v>
      </c>
      <c r="O189" s="31">
        <v>0</v>
      </c>
    </row>
    <row r="190" spans="1:15" s="20" customFormat="1" ht="314.25" customHeight="1">
      <c r="A190" s="108" t="s">
        <v>31</v>
      </c>
      <c r="B190" s="15">
        <v>110</v>
      </c>
      <c r="C190" s="15">
        <v>1</v>
      </c>
      <c r="D190" s="16" t="s">
        <v>17</v>
      </c>
      <c r="E190" s="16">
        <v>1</v>
      </c>
      <c r="F190" s="16">
        <v>6</v>
      </c>
      <c r="G190" s="125" t="s">
        <v>442</v>
      </c>
      <c r="H190" s="23" t="s">
        <v>443</v>
      </c>
      <c r="I190" s="16">
        <v>21017</v>
      </c>
      <c r="J190" s="23" t="s">
        <v>444</v>
      </c>
      <c r="K190" s="23" t="s">
        <v>54</v>
      </c>
      <c r="L190" s="16">
        <v>256</v>
      </c>
      <c r="M190" s="24" t="s">
        <v>515</v>
      </c>
      <c r="N190" s="19">
        <v>37</v>
      </c>
      <c r="O190" s="19"/>
    </row>
    <row r="191" spans="1:15" s="20" customFormat="1" ht="101.25" customHeight="1">
      <c r="A191" s="109"/>
      <c r="B191" s="15">
        <v>110</v>
      </c>
      <c r="C191" s="15">
        <v>1</v>
      </c>
      <c r="D191" s="16" t="s">
        <v>17</v>
      </c>
      <c r="E191" s="16">
        <v>1</v>
      </c>
      <c r="F191" s="16">
        <v>6</v>
      </c>
      <c r="G191" s="125"/>
      <c r="H191" s="24" t="s">
        <v>445</v>
      </c>
      <c r="I191" s="16">
        <v>21018</v>
      </c>
      <c r="J191" s="24" t="s">
        <v>446</v>
      </c>
      <c r="K191" s="24" t="s">
        <v>54</v>
      </c>
      <c r="L191" s="16">
        <v>2723</v>
      </c>
      <c r="M191" s="24" t="s">
        <v>447</v>
      </c>
      <c r="N191" s="19">
        <v>3</v>
      </c>
      <c r="O191" s="19"/>
    </row>
    <row r="192" spans="1:15" s="20" customFormat="1" ht="126.75" customHeight="1">
      <c r="A192" s="109"/>
      <c r="B192" s="15">
        <v>110</v>
      </c>
      <c r="C192" s="15">
        <v>1</v>
      </c>
      <c r="D192" s="16" t="s">
        <v>17</v>
      </c>
      <c r="E192" s="16">
        <v>3</v>
      </c>
      <c r="F192" s="16">
        <v>86</v>
      </c>
      <c r="G192" s="24" t="s">
        <v>51</v>
      </c>
      <c r="H192" s="24" t="s">
        <v>52</v>
      </c>
      <c r="I192" s="16">
        <v>21224</v>
      </c>
      <c r="J192" s="24" t="s">
        <v>53</v>
      </c>
      <c r="K192" s="24" t="s">
        <v>54</v>
      </c>
      <c r="L192" s="16">
        <v>1008</v>
      </c>
      <c r="M192" s="24" t="s">
        <v>448</v>
      </c>
      <c r="N192" s="19">
        <v>2</v>
      </c>
      <c r="O192" s="19"/>
    </row>
    <row r="193" spans="1:15" s="20" customFormat="1" ht="196.5" customHeight="1">
      <c r="A193" s="109"/>
      <c r="B193" s="15">
        <v>110</v>
      </c>
      <c r="C193" s="15">
        <v>1</v>
      </c>
      <c r="D193" s="16" t="s">
        <v>17</v>
      </c>
      <c r="E193" s="16">
        <v>4</v>
      </c>
      <c r="F193" s="16">
        <v>500</v>
      </c>
      <c r="G193" s="24" t="s">
        <v>449</v>
      </c>
      <c r="H193" s="24" t="s">
        <v>450</v>
      </c>
      <c r="I193" s="16">
        <v>22231</v>
      </c>
      <c r="J193" s="24" t="s">
        <v>451</v>
      </c>
      <c r="K193" s="24" t="s">
        <v>54</v>
      </c>
      <c r="L193" s="16">
        <v>2640</v>
      </c>
      <c r="M193" s="24" t="s">
        <v>452</v>
      </c>
      <c r="N193" s="19">
        <v>3</v>
      </c>
      <c r="O193" s="19"/>
    </row>
    <row r="194" spans="1:15" s="20" customFormat="1" ht="63.75" customHeight="1">
      <c r="A194" s="109"/>
      <c r="B194" s="15">
        <v>110</v>
      </c>
      <c r="C194" s="15">
        <v>8</v>
      </c>
      <c r="D194" s="15" t="s">
        <v>10</v>
      </c>
      <c r="E194" s="15">
        <v>19</v>
      </c>
      <c r="F194" s="15">
        <v>30</v>
      </c>
      <c r="G194" s="114" t="s">
        <v>210</v>
      </c>
      <c r="H194" s="114" t="s">
        <v>211</v>
      </c>
      <c r="I194" s="15">
        <v>21068</v>
      </c>
      <c r="J194" s="104" t="s">
        <v>300</v>
      </c>
      <c r="K194" s="114" t="s">
        <v>213</v>
      </c>
      <c r="L194" s="15">
        <v>221</v>
      </c>
      <c r="M194" s="17" t="s">
        <v>214</v>
      </c>
      <c r="N194" s="115">
        <v>65</v>
      </c>
      <c r="O194" s="115">
        <f>N194</f>
        <v>65</v>
      </c>
    </row>
    <row r="195" spans="1:15" s="20" customFormat="1" ht="24">
      <c r="A195" s="109"/>
      <c r="B195" s="15">
        <v>110</v>
      </c>
      <c r="C195" s="15">
        <v>8</v>
      </c>
      <c r="D195" s="15" t="s">
        <v>10</v>
      </c>
      <c r="E195" s="15">
        <v>19</v>
      </c>
      <c r="F195" s="15">
        <v>30</v>
      </c>
      <c r="G195" s="114"/>
      <c r="H195" s="114"/>
      <c r="I195" s="15">
        <v>21068</v>
      </c>
      <c r="J195" s="124"/>
      <c r="K195" s="114"/>
      <c r="L195" s="15">
        <v>219</v>
      </c>
      <c r="M195" s="17" t="s">
        <v>215</v>
      </c>
      <c r="N195" s="115"/>
      <c r="O195" s="115"/>
    </row>
    <row r="196" spans="1:15" s="20" customFormat="1" ht="101.25" customHeight="1">
      <c r="A196" s="109"/>
      <c r="B196" s="15">
        <v>110</v>
      </c>
      <c r="C196" s="15">
        <v>8</v>
      </c>
      <c r="D196" s="15" t="s">
        <v>10</v>
      </c>
      <c r="E196" s="15">
        <v>19</v>
      </c>
      <c r="F196" s="15">
        <v>30</v>
      </c>
      <c r="G196" s="114"/>
      <c r="H196" s="114"/>
      <c r="I196" s="15">
        <v>21068</v>
      </c>
      <c r="J196" s="124"/>
      <c r="K196" s="114"/>
      <c r="L196" s="15">
        <v>214</v>
      </c>
      <c r="M196" s="17" t="s">
        <v>216</v>
      </c>
      <c r="N196" s="115"/>
      <c r="O196" s="115"/>
    </row>
    <row r="197" spans="1:15" s="20" customFormat="1" ht="27.75" customHeight="1">
      <c r="A197" s="109"/>
      <c r="B197" s="15">
        <v>110</v>
      </c>
      <c r="C197" s="15">
        <v>8</v>
      </c>
      <c r="D197" s="15" t="s">
        <v>10</v>
      </c>
      <c r="E197" s="15">
        <v>19</v>
      </c>
      <c r="F197" s="15">
        <v>30</v>
      </c>
      <c r="G197" s="114"/>
      <c r="H197" s="114"/>
      <c r="I197" s="15">
        <v>21068</v>
      </c>
      <c r="J197" s="105"/>
      <c r="K197" s="114"/>
      <c r="L197" s="15">
        <v>218</v>
      </c>
      <c r="M197" s="17" t="s">
        <v>217</v>
      </c>
      <c r="N197" s="115"/>
      <c r="O197" s="115"/>
    </row>
    <row r="198" spans="1:15" s="20" customFormat="1" ht="223.5" customHeight="1">
      <c r="A198" s="109"/>
      <c r="B198" s="15">
        <v>110</v>
      </c>
      <c r="C198" s="15">
        <v>8</v>
      </c>
      <c r="D198" s="15" t="s">
        <v>10</v>
      </c>
      <c r="E198" s="15">
        <v>20</v>
      </c>
      <c r="F198" s="15">
        <v>469</v>
      </c>
      <c r="G198" s="114" t="s">
        <v>218</v>
      </c>
      <c r="H198" s="114" t="s">
        <v>219</v>
      </c>
      <c r="I198" s="15">
        <v>21069</v>
      </c>
      <c r="J198" s="104" t="s">
        <v>220</v>
      </c>
      <c r="K198" s="114" t="s">
        <v>213</v>
      </c>
      <c r="L198" s="15">
        <v>217</v>
      </c>
      <c r="M198" s="17" t="s">
        <v>301</v>
      </c>
      <c r="N198" s="129">
        <v>25</v>
      </c>
      <c r="O198" s="129">
        <f>N198</f>
        <v>25</v>
      </c>
    </row>
    <row r="199" spans="1:15" s="20" customFormat="1" ht="60">
      <c r="A199" s="109"/>
      <c r="B199" s="15">
        <v>110</v>
      </c>
      <c r="C199" s="15">
        <v>8</v>
      </c>
      <c r="D199" s="15" t="s">
        <v>10</v>
      </c>
      <c r="E199" s="15">
        <v>20</v>
      </c>
      <c r="F199" s="15">
        <v>469</v>
      </c>
      <c r="G199" s="114"/>
      <c r="H199" s="114"/>
      <c r="I199" s="15">
        <v>21069</v>
      </c>
      <c r="J199" s="124"/>
      <c r="K199" s="114"/>
      <c r="L199" s="15">
        <v>216</v>
      </c>
      <c r="M199" s="17" t="s">
        <v>222</v>
      </c>
      <c r="N199" s="129"/>
      <c r="O199" s="129"/>
    </row>
    <row r="200" spans="1:15" s="20" customFormat="1" ht="27.75" customHeight="1">
      <c r="A200" s="109"/>
      <c r="B200" s="15">
        <v>110</v>
      </c>
      <c r="C200" s="15">
        <v>8</v>
      </c>
      <c r="D200" s="15" t="s">
        <v>10</v>
      </c>
      <c r="E200" s="15">
        <v>20</v>
      </c>
      <c r="F200" s="15">
        <v>469</v>
      </c>
      <c r="G200" s="114"/>
      <c r="H200" s="114"/>
      <c r="I200" s="15">
        <v>21069</v>
      </c>
      <c r="J200" s="124"/>
      <c r="K200" s="114"/>
      <c r="L200" s="15">
        <v>215</v>
      </c>
      <c r="M200" s="17" t="s">
        <v>223</v>
      </c>
      <c r="N200" s="129"/>
      <c r="O200" s="129"/>
    </row>
    <row r="201" spans="1:15" s="20" customFormat="1" ht="100.5" customHeight="1">
      <c r="A201" s="109"/>
      <c r="B201" s="15">
        <v>110</v>
      </c>
      <c r="C201" s="15">
        <v>8</v>
      </c>
      <c r="D201" s="15" t="s">
        <v>10</v>
      </c>
      <c r="E201" s="15">
        <v>20</v>
      </c>
      <c r="F201" s="15">
        <v>469</v>
      </c>
      <c r="G201" s="114"/>
      <c r="H201" s="114"/>
      <c r="I201" s="15">
        <v>21069</v>
      </c>
      <c r="J201" s="124"/>
      <c r="K201" s="114"/>
      <c r="L201" s="15">
        <v>214</v>
      </c>
      <c r="M201" s="17" t="s">
        <v>216</v>
      </c>
      <c r="N201" s="129"/>
      <c r="O201" s="129"/>
    </row>
    <row r="202" spans="1:15" s="20" customFormat="1" ht="75.75" customHeight="1">
      <c r="A202" s="109"/>
      <c r="B202" s="15">
        <v>110</v>
      </c>
      <c r="C202" s="15">
        <v>8</v>
      </c>
      <c r="D202" s="15" t="s">
        <v>10</v>
      </c>
      <c r="E202" s="15">
        <v>20</v>
      </c>
      <c r="F202" s="15">
        <v>469</v>
      </c>
      <c r="G202" s="114"/>
      <c r="H202" s="114"/>
      <c r="I202" s="15">
        <v>21069</v>
      </c>
      <c r="J202" s="124"/>
      <c r="K202" s="114"/>
      <c r="L202" s="15">
        <v>212</v>
      </c>
      <c r="M202" s="17" t="s">
        <v>224</v>
      </c>
      <c r="N202" s="129"/>
      <c r="O202" s="129"/>
    </row>
    <row r="203" spans="1:15" s="20" customFormat="1" ht="36">
      <c r="A203" s="109"/>
      <c r="B203" s="15">
        <v>110</v>
      </c>
      <c r="C203" s="15">
        <v>8</v>
      </c>
      <c r="D203" s="15" t="s">
        <v>10</v>
      </c>
      <c r="E203" s="15">
        <v>20</v>
      </c>
      <c r="F203" s="15">
        <v>469</v>
      </c>
      <c r="G203" s="114"/>
      <c r="H203" s="114"/>
      <c r="I203" s="15">
        <v>21069</v>
      </c>
      <c r="J203" s="124"/>
      <c r="K203" s="114"/>
      <c r="L203" s="15">
        <v>213</v>
      </c>
      <c r="M203" s="17" t="s">
        <v>225</v>
      </c>
      <c r="N203" s="129"/>
      <c r="O203" s="129"/>
    </row>
    <row r="204" spans="1:15" s="20" customFormat="1" ht="12">
      <c r="A204" s="109"/>
      <c r="B204" s="15">
        <v>110</v>
      </c>
      <c r="C204" s="15">
        <v>8</v>
      </c>
      <c r="D204" s="15" t="s">
        <v>10</v>
      </c>
      <c r="E204" s="15">
        <v>20</v>
      </c>
      <c r="F204" s="15">
        <v>469</v>
      </c>
      <c r="G204" s="114"/>
      <c r="H204" s="114"/>
      <c r="I204" s="15">
        <v>21069</v>
      </c>
      <c r="J204" s="124"/>
      <c r="K204" s="114"/>
      <c r="L204" s="15">
        <v>211</v>
      </c>
      <c r="M204" s="17" t="s">
        <v>226</v>
      </c>
      <c r="N204" s="129"/>
      <c r="O204" s="129"/>
    </row>
    <row r="205" spans="1:15" s="20" customFormat="1" ht="24">
      <c r="A205" s="109"/>
      <c r="B205" s="15">
        <v>110</v>
      </c>
      <c r="C205" s="15">
        <v>8</v>
      </c>
      <c r="D205" s="15" t="s">
        <v>10</v>
      </c>
      <c r="E205" s="15">
        <v>20</v>
      </c>
      <c r="F205" s="15">
        <v>469</v>
      </c>
      <c r="G205" s="114"/>
      <c r="H205" s="114"/>
      <c r="I205" s="15">
        <v>21069</v>
      </c>
      <c r="J205" s="105"/>
      <c r="K205" s="114"/>
      <c r="L205" s="15">
        <v>1216</v>
      </c>
      <c r="M205" s="17" t="s">
        <v>227</v>
      </c>
      <c r="N205" s="129"/>
      <c r="O205" s="129"/>
    </row>
    <row r="206" spans="1:15" s="20" customFormat="1" ht="108">
      <c r="A206" s="109"/>
      <c r="B206" s="15">
        <v>110</v>
      </c>
      <c r="C206" s="15">
        <v>14</v>
      </c>
      <c r="D206" s="15" t="s">
        <v>6</v>
      </c>
      <c r="E206" s="15">
        <v>48</v>
      </c>
      <c r="F206" s="15">
        <v>183</v>
      </c>
      <c r="G206" s="22" t="s">
        <v>453</v>
      </c>
      <c r="H206" s="22" t="s">
        <v>167</v>
      </c>
      <c r="I206" s="15">
        <v>21167</v>
      </c>
      <c r="J206" s="22" t="s">
        <v>168</v>
      </c>
      <c r="K206" s="17" t="s">
        <v>54</v>
      </c>
      <c r="L206" s="15">
        <v>47</v>
      </c>
      <c r="M206" s="22" t="s">
        <v>169</v>
      </c>
      <c r="N206" s="19">
        <v>10</v>
      </c>
      <c r="O206" s="19"/>
    </row>
    <row r="207" spans="1:15" s="20" customFormat="1" ht="108">
      <c r="A207" s="109"/>
      <c r="B207" s="15">
        <v>110</v>
      </c>
      <c r="C207" s="15">
        <v>14</v>
      </c>
      <c r="D207" s="15" t="s">
        <v>6</v>
      </c>
      <c r="E207" s="15">
        <v>49</v>
      </c>
      <c r="F207" s="15">
        <v>546</v>
      </c>
      <c r="G207" s="22" t="s">
        <v>170</v>
      </c>
      <c r="H207" s="22" t="s">
        <v>167</v>
      </c>
      <c r="I207" s="15">
        <v>22281</v>
      </c>
      <c r="J207" s="22" t="s">
        <v>168</v>
      </c>
      <c r="K207" s="17" t="s">
        <v>54</v>
      </c>
      <c r="L207" s="15">
        <v>2635</v>
      </c>
      <c r="M207" s="22" t="s">
        <v>171</v>
      </c>
      <c r="N207" s="19">
        <v>15</v>
      </c>
      <c r="O207" s="19"/>
    </row>
    <row r="208" spans="1:15" s="20" customFormat="1" ht="108">
      <c r="A208" s="109"/>
      <c r="B208" s="15">
        <v>110</v>
      </c>
      <c r="C208" s="15">
        <v>14</v>
      </c>
      <c r="D208" s="15" t="s">
        <v>6</v>
      </c>
      <c r="E208" s="15">
        <v>50</v>
      </c>
      <c r="F208" s="15">
        <v>183</v>
      </c>
      <c r="G208" s="22" t="s">
        <v>454</v>
      </c>
      <c r="H208" s="22" t="s">
        <v>167</v>
      </c>
      <c r="I208" s="15">
        <v>21167</v>
      </c>
      <c r="J208" s="22" t="s">
        <v>168</v>
      </c>
      <c r="K208" s="17" t="s">
        <v>54</v>
      </c>
      <c r="L208" s="15">
        <v>2636</v>
      </c>
      <c r="M208" s="22" t="s">
        <v>173</v>
      </c>
      <c r="N208" s="19">
        <v>5</v>
      </c>
      <c r="O208" s="19"/>
    </row>
    <row r="209" spans="1:15" s="20" customFormat="1" ht="60">
      <c r="A209" s="109"/>
      <c r="B209" s="15">
        <v>110</v>
      </c>
      <c r="C209" s="15">
        <v>14</v>
      </c>
      <c r="D209" s="15" t="s">
        <v>6</v>
      </c>
      <c r="E209" s="15">
        <v>54</v>
      </c>
      <c r="F209" s="15">
        <v>493</v>
      </c>
      <c r="G209" s="22" t="s">
        <v>455</v>
      </c>
      <c r="H209" s="39" t="s">
        <v>167</v>
      </c>
      <c r="I209" s="15">
        <v>22227</v>
      </c>
      <c r="J209" s="40" t="s">
        <v>456</v>
      </c>
      <c r="K209" s="17" t="s">
        <v>54</v>
      </c>
      <c r="L209" s="15">
        <v>2719</v>
      </c>
      <c r="M209" s="42" t="s">
        <v>457</v>
      </c>
      <c r="N209" s="19">
        <v>30</v>
      </c>
      <c r="O209" s="19"/>
    </row>
    <row r="210" spans="1:15" s="20" customFormat="1" ht="49.5" hidden="1" customHeight="1">
      <c r="A210" s="109"/>
      <c r="B210" s="15">
        <v>110</v>
      </c>
      <c r="C210" s="15">
        <v>14</v>
      </c>
      <c r="D210" s="15" t="s">
        <v>6</v>
      </c>
      <c r="E210" s="15">
        <v>48</v>
      </c>
      <c r="F210" s="15">
        <v>494</v>
      </c>
      <c r="G210" s="17" t="s">
        <v>108</v>
      </c>
      <c r="H210" s="17" t="s">
        <v>107</v>
      </c>
      <c r="I210" s="15">
        <v>22228</v>
      </c>
      <c r="J210" s="17" t="s">
        <v>109</v>
      </c>
      <c r="K210" s="17" t="s">
        <v>54</v>
      </c>
      <c r="L210" s="15">
        <v>46</v>
      </c>
      <c r="M210" s="84" t="s">
        <v>105</v>
      </c>
      <c r="N210" s="19">
        <v>0</v>
      </c>
      <c r="O210" s="19"/>
    </row>
    <row r="211" spans="1:15" s="20" customFormat="1" ht="36" hidden="1">
      <c r="A211" s="109"/>
      <c r="B211" s="15">
        <v>110</v>
      </c>
      <c r="C211" s="15">
        <v>14</v>
      </c>
      <c r="D211" s="15" t="s">
        <v>6</v>
      </c>
      <c r="E211" s="15">
        <v>49</v>
      </c>
      <c r="F211" s="15">
        <v>495</v>
      </c>
      <c r="G211" s="17" t="s">
        <v>110</v>
      </c>
      <c r="H211" s="17" t="s">
        <v>107</v>
      </c>
      <c r="I211" s="15">
        <v>22229</v>
      </c>
      <c r="J211" s="17" t="s">
        <v>111</v>
      </c>
      <c r="K211" s="17" t="s">
        <v>54</v>
      </c>
      <c r="L211" s="15">
        <v>45</v>
      </c>
      <c r="M211" s="84" t="s">
        <v>106</v>
      </c>
      <c r="N211" s="19">
        <v>0</v>
      </c>
      <c r="O211" s="19"/>
    </row>
    <row r="212" spans="1:15" s="20" customFormat="1" ht="36" customHeight="1">
      <c r="A212" s="109"/>
      <c r="B212" s="15">
        <v>110</v>
      </c>
      <c r="C212" s="15">
        <v>18</v>
      </c>
      <c r="D212" s="15" t="s">
        <v>7</v>
      </c>
      <c r="E212" s="16">
        <v>78</v>
      </c>
      <c r="F212" s="16">
        <v>199</v>
      </c>
      <c r="G212" s="138" t="s">
        <v>139</v>
      </c>
      <c r="H212" s="114" t="s">
        <v>262</v>
      </c>
      <c r="I212" s="15">
        <v>1153</v>
      </c>
      <c r="J212" s="141" t="s">
        <v>141</v>
      </c>
      <c r="K212" s="17" t="s">
        <v>54</v>
      </c>
      <c r="L212" s="15">
        <v>21</v>
      </c>
      <c r="M212" s="22" t="s">
        <v>142</v>
      </c>
      <c r="N212" s="127">
        <v>45</v>
      </c>
      <c r="O212" s="19"/>
    </row>
    <row r="213" spans="1:15" s="20" customFormat="1" ht="41.25" customHeight="1">
      <c r="A213" s="109"/>
      <c r="B213" s="15">
        <v>110</v>
      </c>
      <c r="C213" s="15">
        <v>18</v>
      </c>
      <c r="D213" s="15" t="s">
        <v>7</v>
      </c>
      <c r="E213" s="16">
        <v>78</v>
      </c>
      <c r="F213" s="16">
        <v>199</v>
      </c>
      <c r="G213" s="139"/>
      <c r="H213" s="114"/>
      <c r="I213" s="15">
        <v>1153</v>
      </c>
      <c r="J213" s="142"/>
      <c r="K213" s="17" t="s">
        <v>54</v>
      </c>
      <c r="L213" s="15">
        <v>1037</v>
      </c>
      <c r="M213" s="22" t="s">
        <v>458</v>
      </c>
      <c r="N213" s="144"/>
      <c r="O213" s="19"/>
    </row>
    <row r="214" spans="1:15" s="20" customFormat="1" ht="63.75" customHeight="1">
      <c r="A214" s="109"/>
      <c r="B214" s="15">
        <v>110</v>
      </c>
      <c r="C214" s="15">
        <v>18</v>
      </c>
      <c r="D214" s="15" t="s">
        <v>7</v>
      </c>
      <c r="E214" s="16">
        <v>78</v>
      </c>
      <c r="F214" s="16">
        <v>199</v>
      </c>
      <c r="G214" s="139"/>
      <c r="H214" s="17"/>
      <c r="I214" s="15"/>
      <c r="J214" s="143"/>
      <c r="K214" s="17"/>
      <c r="L214" s="15"/>
      <c r="M214" s="62" t="s">
        <v>143</v>
      </c>
      <c r="N214" s="144"/>
      <c r="O214" s="19"/>
    </row>
    <row r="215" spans="1:15" s="20" customFormat="1" ht="48.75" customHeight="1">
      <c r="A215" s="109"/>
      <c r="B215" s="15">
        <v>110</v>
      </c>
      <c r="C215" s="15">
        <v>18</v>
      </c>
      <c r="D215" s="15" t="s">
        <v>7</v>
      </c>
      <c r="E215" s="16">
        <v>78</v>
      </c>
      <c r="F215" s="16">
        <v>199</v>
      </c>
      <c r="G215" s="140"/>
      <c r="H215" s="17"/>
      <c r="I215" s="15"/>
      <c r="J215" s="63" t="s">
        <v>459</v>
      </c>
      <c r="K215" s="17"/>
      <c r="L215" s="15"/>
      <c r="M215" s="63" t="s">
        <v>460</v>
      </c>
      <c r="N215" s="128"/>
      <c r="O215" s="19"/>
    </row>
    <row r="216" spans="1:15" s="20" customFormat="1" ht="51" customHeight="1">
      <c r="A216" s="109"/>
      <c r="B216" s="15">
        <v>110</v>
      </c>
      <c r="C216" s="15">
        <v>18</v>
      </c>
      <c r="D216" s="15" t="s">
        <v>7</v>
      </c>
      <c r="E216" s="16">
        <v>78</v>
      </c>
      <c r="F216" s="16">
        <v>209</v>
      </c>
      <c r="G216" s="26" t="s">
        <v>461</v>
      </c>
      <c r="H216" s="17" t="s">
        <v>140</v>
      </c>
      <c r="I216" s="15">
        <v>21190</v>
      </c>
      <c r="J216" s="64" t="s">
        <v>462</v>
      </c>
      <c r="K216" s="17" t="s">
        <v>54</v>
      </c>
      <c r="L216" s="15">
        <v>2639</v>
      </c>
      <c r="M216" s="65" t="s">
        <v>463</v>
      </c>
      <c r="N216" s="66">
        <v>10</v>
      </c>
      <c r="O216" s="19"/>
    </row>
    <row r="217" spans="1:15" s="20" customFormat="1" ht="12.75" customHeight="1">
      <c r="A217" s="110"/>
      <c r="B217" s="15"/>
      <c r="C217" s="15"/>
      <c r="D217" s="47" t="s">
        <v>12</v>
      </c>
      <c r="E217" s="47"/>
      <c r="F217" s="47"/>
      <c r="G217" s="48"/>
      <c r="H217" s="48"/>
      <c r="I217" s="47"/>
      <c r="J217" s="48"/>
      <c r="K217" s="48"/>
      <c r="L217" s="47"/>
      <c r="M217" s="48"/>
      <c r="N217" s="31">
        <f>SUM(N190:N216)</f>
        <v>250</v>
      </c>
      <c r="O217" s="31">
        <f>SUM(O194:O202)</f>
        <v>90</v>
      </c>
    </row>
    <row r="218" spans="1:15" s="20" customFormat="1" ht="60" customHeight="1">
      <c r="A218" s="108" t="s">
        <v>32</v>
      </c>
      <c r="B218" s="15">
        <v>120</v>
      </c>
      <c r="C218" s="15">
        <v>16</v>
      </c>
      <c r="D218" s="15" t="s">
        <v>14</v>
      </c>
      <c r="E218" s="15">
        <v>68</v>
      </c>
      <c r="F218" s="15">
        <v>187</v>
      </c>
      <c r="G218" s="17" t="s">
        <v>130</v>
      </c>
      <c r="H218" s="17" t="s">
        <v>464</v>
      </c>
      <c r="I218" s="15">
        <v>21176</v>
      </c>
      <c r="J218" s="17" t="s">
        <v>465</v>
      </c>
      <c r="K218" s="17" t="s">
        <v>54</v>
      </c>
      <c r="L218" s="15">
        <v>37</v>
      </c>
      <c r="M218" s="17" t="s">
        <v>466</v>
      </c>
      <c r="N218" s="18">
        <v>50</v>
      </c>
      <c r="O218" s="18"/>
    </row>
    <row r="219" spans="1:15" s="20" customFormat="1" ht="24">
      <c r="A219" s="109"/>
      <c r="B219" s="15">
        <v>120</v>
      </c>
      <c r="C219" s="15">
        <v>16</v>
      </c>
      <c r="D219" s="15" t="s">
        <v>14</v>
      </c>
      <c r="E219" s="15">
        <v>68</v>
      </c>
      <c r="F219" s="15">
        <v>198</v>
      </c>
      <c r="G219" s="114" t="s">
        <v>118</v>
      </c>
      <c r="H219" s="114" t="s">
        <v>119</v>
      </c>
      <c r="I219" s="15">
        <v>21178</v>
      </c>
      <c r="J219" s="130" t="s">
        <v>120</v>
      </c>
      <c r="K219" s="29" t="s">
        <v>54</v>
      </c>
      <c r="L219" s="15">
        <v>33</v>
      </c>
      <c r="M219" s="17" t="s">
        <v>121</v>
      </c>
      <c r="N219" s="115">
        <v>125</v>
      </c>
      <c r="O219" s="115"/>
    </row>
    <row r="220" spans="1:15" s="20" customFormat="1" ht="36">
      <c r="A220" s="109"/>
      <c r="B220" s="15">
        <v>120</v>
      </c>
      <c r="C220" s="15">
        <v>16</v>
      </c>
      <c r="D220" s="15" t="s">
        <v>14</v>
      </c>
      <c r="E220" s="15">
        <v>68</v>
      </c>
      <c r="F220" s="15">
        <v>198</v>
      </c>
      <c r="G220" s="114"/>
      <c r="H220" s="114"/>
      <c r="I220" s="15"/>
      <c r="J220" s="130"/>
      <c r="K220" s="29" t="s">
        <v>54</v>
      </c>
      <c r="L220" s="15"/>
      <c r="M220" s="22" t="s">
        <v>299</v>
      </c>
      <c r="N220" s="115"/>
      <c r="O220" s="115"/>
    </row>
    <row r="221" spans="1:15" s="20" customFormat="1" ht="36">
      <c r="A221" s="109"/>
      <c r="B221" s="15">
        <v>120</v>
      </c>
      <c r="C221" s="15">
        <v>16</v>
      </c>
      <c r="D221" s="15" t="s">
        <v>14</v>
      </c>
      <c r="E221" s="15">
        <v>68</v>
      </c>
      <c r="F221" s="15">
        <v>198</v>
      </c>
      <c r="G221" s="114"/>
      <c r="H221" s="114"/>
      <c r="I221" s="15"/>
      <c r="J221" s="130"/>
      <c r="K221" s="29" t="s">
        <v>54</v>
      </c>
      <c r="L221" s="15"/>
      <c r="M221" s="22" t="s">
        <v>467</v>
      </c>
      <c r="N221" s="115"/>
      <c r="O221" s="115"/>
    </row>
    <row r="222" spans="1:15" s="20" customFormat="1" ht="112.5" customHeight="1">
      <c r="A222" s="109"/>
      <c r="B222" s="15">
        <v>120</v>
      </c>
      <c r="C222" s="15">
        <v>16</v>
      </c>
      <c r="D222" s="15" t="s">
        <v>14</v>
      </c>
      <c r="E222" s="15">
        <v>68</v>
      </c>
      <c r="F222" s="15">
        <v>198</v>
      </c>
      <c r="G222" s="114"/>
      <c r="H222" s="114"/>
      <c r="I222" s="15">
        <v>21178</v>
      </c>
      <c r="J222" s="130"/>
      <c r="K222" s="29" t="s">
        <v>54</v>
      </c>
      <c r="L222" s="15">
        <v>32</v>
      </c>
      <c r="M222" s="17" t="s">
        <v>122</v>
      </c>
      <c r="N222" s="115"/>
      <c r="O222" s="115"/>
    </row>
    <row r="223" spans="1:15" s="20" customFormat="1" ht="144" customHeight="1">
      <c r="A223" s="109"/>
      <c r="B223" s="15">
        <v>120</v>
      </c>
      <c r="C223" s="15">
        <v>16</v>
      </c>
      <c r="D223" s="15" t="s">
        <v>14</v>
      </c>
      <c r="E223" s="15">
        <v>68</v>
      </c>
      <c r="F223" s="15">
        <v>202</v>
      </c>
      <c r="G223" s="17" t="s">
        <v>468</v>
      </c>
      <c r="H223" s="17" t="s">
        <v>469</v>
      </c>
      <c r="I223" s="15">
        <v>21177</v>
      </c>
      <c r="J223" s="33" t="s">
        <v>470</v>
      </c>
      <c r="K223" s="17" t="s">
        <v>54</v>
      </c>
      <c r="L223" s="15">
        <v>36</v>
      </c>
      <c r="M223" s="17" t="s">
        <v>471</v>
      </c>
      <c r="N223" s="18">
        <v>25</v>
      </c>
      <c r="O223" s="18"/>
    </row>
    <row r="224" spans="1:15" s="20" customFormat="1" ht="108" customHeight="1">
      <c r="A224" s="109"/>
      <c r="B224" s="15">
        <v>120</v>
      </c>
      <c r="C224" s="15">
        <v>16</v>
      </c>
      <c r="D224" s="15" t="s">
        <v>14</v>
      </c>
      <c r="E224" s="15">
        <v>70</v>
      </c>
      <c r="F224" s="15">
        <v>499</v>
      </c>
      <c r="G224" s="17" t="s">
        <v>123</v>
      </c>
      <c r="H224" s="17" t="s">
        <v>124</v>
      </c>
      <c r="I224" s="15">
        <v>21185</v>
      </c>
      <c r="J224" s="33" t="s">
        <v>125</v>
      </c>
      <c r="K224" s="17" t="s">
        <v>54</v>
      </c>
      <c r="L224" s="15">
        <v>375</v>
      </c>
      <c r="M224" s="17" t="s">
        <v>126</v>
      </c>
      <c r="N224" s="18">
        <v>60</v>
      </c>
      <c r="O224" s="18"/>
    </row>
    <row r="225" spans="1:15" s="20" customFormat="1" ht="69.75" customHeight="1">
      <c r="A225" s="109"/>
      <c r="B225" s="15">
        <v>120</v>
      </c>
      <c r="C225" s="15">
        <v>16</v>
      </c>
      <c r="D225" s="15" t="s">
        <v>14</v>
      </c>
      <c r="E225" s="15">
        <v>71</v>
      </c>
      <c r="F225" s="15">
        <v>223</v>
      </c>
      <c r="G225" s="114" t="s">
        <v>127</v>
      </c>
      <c r="H225" s="104" t="s">
        <v>472</v>
      </c>
      <c r="I225" s="15">
        <v>21185</v>
      </c>
      <c r="J225" s="106" t="s">
        <v>125</v>
      </c>
      <c r="K225" s="17" t="s">
        <v>54</v>
      </c>
      <c r="L225" s="15">
        <v>1066</v>
      </c>
      <c r="M225" s="24" t="s">
        <v>129</v>
      </c>
      <c r="N225" s="115">
        <v>125</v>
      </c>
      <c r="O225" s="115"/>
    </row>
    <row r="226" spans="1:15" s="20" customFormat="1" ht="39.75" customHeight="1">
      <c r="A226" s="109"/>
      <c r="B226" s="15">
        <v>120</v>
      </c>
      <c r="C226" s="15">
        <v>16</v>
      </c>
      <c r="D226" s="15" t="s">
        <v>14</v>
      </c>
      <c r="E226" s="15">
        <v>71</v>
      </c>
      <c r="F226" s="15">
        <v>223</v>
      </c>
      <c r="G226" s="114"/>
      <c r="H226" s="124"/>
      <c r="I226" s="15">
        <v>21185</v>
      </c>
      <c r="J226" s="148"/>
      <c r="K226" s="17"/>
      <c r="L226" s="15">
        <v>1065</v>
      </c>
      <c r="M226" s="24" t="s">
        <v>473</v>
      </c>
      <c r="N226" s="115"/>
      <c r="O226" s="115"/>
    </row>
    <row r="227" spans="1:15" s="20" customFormat="1" ht="45.75" customHeight="1">
      <c r="A227" s="109"/>
      <c r="B227" s="15">
        <v>120</v>
      </c>
      <c r="C227" s="15">
        <v>16</v>
      </c>
      <c r="D227" s="15" t="s">
        <v>14</v>
      </c>
      <c r="E227" s="15">
        <v>71</v>
      </c>
      <c r="F227" s="15">
        <v>223</v>
      </c>
      <c r="G227" s="114"/>
      <c r="H227" s="105"/>
      <c r="I227" s="15">
        <v>21185</v>
      </c>
      <c r="J227" s="107"/>
      <c r="K227" s="17"/>
      <c r="L227" s="15">
        <v>1064</v>
      </c>
      <c r="M227" s="24" t="s">
        <v>474</v>
      </c>
      <c r="N227" s="115"/>
      <c r="O227" s="115"/>
    </row>
    <row r="228" spans="1:15" s="20" customFormat="1" ht="99" customHeight="1">
      <c r="A228" s="109"/>
      <c r="B228" s="15">
        <v>120</v>
      </c>
      <c r="C228" s="15">
        <v>16</v>
      </c>
      <c r="D228" s="15" t="s">
        <v>14</v>
      </c>
      <c r="E228" s="15">
        <v>71</v>
      </c>
      <c r="F228" s="15">
        <v>223</v>
      </c>
      <c r="G228" s="114"/>
      <c r="H228" s="67" t="s">
        <v>475</v>
      </c>
      <c r="I228" s="68">
        <v>21186</v>
      </c>
      <c r="J228" s="67" t="s">
        <v>476</v>
      </c>
      <c r="K228" s="17" t="s">
        <v>54</v>
      </c>
      <c r="L228" s="15">
        <v>1063</v>
      </c>
      <c r="M228" s="69" t="s">
        <v>477</v>
      </c>
      <c r="N228" s="115"/>
      <c r="O228" s="115"/>
    </row>
    <row r="229" spans="1:15" s="20" customFormat="1" ht="86.25" customHeight="1">
      <c r="A229" s="109"/>
      <c r="B229" s="15">
        <v>120</v>
      </c>
      <c r="C229" s="15">
        <v>16</v>
      </c>
      <c r="D229" s="15" t="s">
        <v>14</v>
      </c>
      <c r="E229" s="15">
        <v>71</v>
      </c>
      <c r="F229" s="15">
        <v>223</v>
      </c>
      <c r="G229" s="114"/>
      <c r="H229" s="145" t="s">
        <v>478</v>
      </c>
      <c r="I229" s="68">
        <v>21187</v>
      </c>
      <c r="J229" s="145" t="s">
        <v>479</v>
      </c>
      <c r="K229" s="114" t="s">
        <v>54</v>
      </c>
      <c r="L229" s="15">
        <v>1061</v>
      </c>
      <c r="M229" s="67" t="s">
        <v>480</v>
      </c>
      <c r="N229" s="115"/>
      <c r="O229" s="115"/>
    </row>
    <row r="230" spans="1:15" s="20" customFormat="1" ht="60">
      <c r="A230" s="109"/>
      <c r="B230" s="15">
        <v>120</v>
      </c>
      <c r="C230" s="15">
        <v>16</v>
      </c>
      <c r="D230" s="15" t="s">
        <v>14</v>
      </c>
      <c r="E230" s="15">
        <v>71</v>
      </c>
      <c r="F230" s="15">
        <v>223</v>
      </c>
      <c r="G230" s="114"/>
      <c r="H230" s="145"/>
      <c r="I230" s="68">
        <v>21187</v>
      </c>
      <c r="J230" s="145"/>
      <c r="K230" s="114"/>
      <c r="L230" s="15">
        <v>1059</v>
      </c>
      <c r="M230" s="69" t="s">
        <v>481</v>
      </c>
      <c r="N230" s="115"/>
      <c r="O230" s="115"/>
    </row>
    <row r="231" spans="1:15" s="20" customFormat="1" ht="126.75" customHeight="1">
      <c r="A231" s="109"/>
      <c r="B231" s="15">
        <v>120</v>
      </c>
      <c r="C231" s="15">
        <v>21</v>
      </c>
      <c r="D231" s="15" t="s">
        <v>9</v>
      </c>
      <c r="E231" s="15">
        <v>86</v>
      </c>
      <c r="F231" s="15">
        <v>212</v>
      </c>
      <c r="G231" s="17" t="s">
        <v>162</v>
      </c>
      <c r="H231" s="17" t="s">
        <v>163</v>
      </c>
      <c r="I231" s="15">
        <v>21208</v>
      </c>
      <c r="J231" s="17" t="s">
        <v>164</v>
      </c>
      <c r="K231" s="17" t="s">
        <v>59</v>
      </c>
      <c r="L231" s="15">
        <v>1097</v>
      </c>
      <c r="M231" s="17" t="s">
        <v>165</v>
      </c>
      <c r="N231" s="18">
        <v>5</v>
      </c>
      <c r="O231" s="18"/>
    </row>
    <row r="232" spans="1:15" s="20" customFormat="1" ht="12.75" customHeight="1">
      <c r="A232" s="110"/>
      <c r="B232" s="15"/>
      <c r="C232" s="15"/>
      <c r="D232" s="47" t="s">
        <v>12</v>
      </c>
      <c r="E232" s="47"/>
      <c r="F232" s="47"/>
      <c r="G232" s="48"/>
      <c r="H232" s="48"/>
      <c r="I232" s="47"/>
      <c r="J232" s="48"/>
      <c r="K232" s="48"/>
      <c r="L232" s="47"/>
      <c r="M232" s="70"/>
      <c r="N232" s="31">
        <f>SUM(N218:N231)</f>
        <v>390</v>
      </c>
      <c r="O232" s="31">
        <v>0</v>
      </c>
    </row>
    <row r="233" spans="1:15" s="20" customFormat="1" ht="44.25" customHeight="1">
      <c r="A233" s="108" t="s">
        <v>35</v>
      </c>
      <c r="B233" s="15">
        <v>390</v>
      </c>
      <c r="C233" s="15">
        <v>16</v>
      </c>
      <c r="D233" s="16" t="s">
        <v>14</v>
      </c>
      <c r="E233" s="16">
        <v>68</v>
      </c>
      <c r="F233" s="16">
        <v>198</v>
      </c>
      <c r="G233" s="125" t="s">
        <v>118</v>
      </c>
      <c r="H233" s="114" t="s">
        <v>119</v>
      </c>
      <c r="I233" s="15">
        <v>21178</v>
      </c>
      <c r="J233" s="130" t="s">
        <v>120</v>
      </c>
      <c r="K233" s="114" t="s">
        <v>54</v>
      </c>
      <c r="L233" s="15">
        <v>33</v>
      </c>
      <c r="M233" s="17" t="s">
        <v>121</v>
      </c>
      <c r="N233" s="100">
        <v>25</v>
      </c>
      <c r="O233" s="115"/>
    </row>
    <row r="234" spans="1:15" s="20" customFormat="1" ht="105" customHeight="1">
      <c r="A234" s="109"/>
      <c r="B234" s="15">
        <v>390</v>
      </c>
      <c r="C234" s="15">
        <v>16</v>
      </c>
      <c r="D234" s="16" t="s">
        <v>14</v>
      </c>
      <c r="E234" s="16">
        <v>68</v>
      </c>
      <c r="F234" s="16">
        <v>198</v>
      </c>
      <c r="G234" s="125"/>
      <c r="H234" s="114"/>
      <c r="I234" s="15">
        <v>21178</v>
      </c>
      <c r="J234" s="130"/>
      <c r="K234" s="114"/>
      <c r="L234" s="15">
        <v>32</v>
      </c>
      <c r="M234" s="17" t="s">
        <v>122</v>
      </c>
      <c r="N234" s="117"/>
      <c r="O234" s="115"/>
    </row>
    <row r="235" spans="1:15" s="20" customFormat="1" ht="39.75" customHeight="1">
      <c r="A235" s="109"/>
      <c r="B235" s="15">
        <v>390</v>
      </c>
      <c r="C235" s="15">
        <v>16</v>
      </c>
      <c r="D235" s="16" t="s">
        <v>14</v>
      </c>
      <c r="E235" s="16">
        <v>68</v>
      </c>
      <c r="F235" s="16">
        <v>198</v>
      </c>
      <c r="G235" s="125"/>
      <c r="H235" s="17" t="s">
        <v>482</v>
      </c>
      <c r="I235" s="15">
        <v>21180</v>
      </c>
      <c r="J235" s="33" t="s">
        <v>483</v>
      </c>
      <c r="K235" s="17" t="s">
        <v>54</v>
      </c>
      <c r="L235" s="15">
        <v>30</v>
      </c>
      <c r="M235" s="17" t="s">
        <v>484</v>
      </c>
      <c r="N235" s="101"/>
      <c r="O235" s="18"/>
    </row>
    <row r="236" spans="1:15" s="20" customFormat="1" ht="163.5" customHeight="1">
      <c r="A236" s="109"/>
      <c r="B236" s="15">
        <v>390</v>
      </c>
      <c r="C236" s="15">
        <v>16</v>
      </c>
      <c r="D236" s="16" t="s">
        <v>14</v>
      </c>
      <c r="E236" s="16">
        <v>69</v>
      </c>
      <c r="F236" s="16">
        <v>206</v>
      </c>
      <c r="G236" s="24" t="s">
        <v>485</v>
      </c>
      <c r="H236" s="24" t="s">
        <v>486</v>
      </c>
      <c r="I236" s="16">
        <v>21182</v>
      </c>
      <c r="J236" s="24" t="s">
        <v>487</v>
      </c>
      <c r="K236" s="17" t="s">
        <v>54</v>
      </c>
      <c r="L236" s="15">
        <v>1100</v>
      </c>
      <c r="M236" s="71" t="s">
        <v>488</v>
      </c>
      <c r="N236" s="19">
        <v>10</v>
      </c>
      <c r="O236" s="31"/>
    </row>
    <row r="237" spans="1:15" s="20" customFormat="1" ht="68.25" customHeight="1">
      <c r="A237" s="109"/>
      <c r="B237" s="15">
        <v>390</v>
      </c>
      <c r="C237" s="15">
        <v>16</v>
      </c>
      <c r="D237" s="16" t="s">
        <v>14</v>
      </c>
      <c r="E237" s="16">
        <v>71</v>
      </c>
      <c r="F237" s="16">
        <v>223</v>
      </c>
      <c r="G237" s="114" t="s">
        <v>127</v>
      </c>
      <c r="H237" s="104" t="s">
        <v>472</v>
      </c>
      <c r="I237" s="15">
        <v>21185</v>
      </c>
      <c r="J237" s="106" t="s">
        <v>125</v>
      </c>
      <c r="K237" s="104" t="s">
        <v>54</v>
      </c>
      <c r="L237" s="15">
        <v>1066</v>
      </c>
      <c r="M237" s="24" t="s">
        <v>129</v>
      </c>
      <c r="N237" s="115">
        <v>28</v>
      </c>
      <c r="O237" s="115"/>
    </row>
    <row r="238" spans="1:15" s="20" customFormat="1" ht="47.25" customHeight="1">
      <c r="A238" s="109"/>
      <c r="B238" s="15">
        <v>390</v>
      </c>
      <c r="C238" s="15">
        <v>16</v>
      </c>
      <c r="D238" s="16" t="s">
        <v>14</v>
      </c>
      <c r="E238" s="16">
        <v>71</v>
      </c>
      <c r="F238" s="16">
        <v>223</v>
      </c>
      <c r="G238" s="114"/>
      <c r="H238" s="124"/>
      <c r="I238" s="15">
        <v>21185</v>
      </c>
      <c r="J238" s="148"/>
      <c r="K238" s="124"/>
      <c r="L238" s="15">
        <v>1065</v>
      </c>
      <c r="M238" s="24" t="s">
        <v>473</v>
      </c>
      <c r="N238" s="115"/>
      <c r="O238" s="115"/>
    </row>
    <row r="239" spans="1:15" s="20" customFormat="1" ht="50.25" customHeight="1">
      <c r="A239" s="109"/>
      <c r="B239" s="15">
        <v>390</v>
      </c>
      <c r="C239" s="15">
        <v>16</v>
      </c>
      <c r="D239" s="16" t="s">
        <v>14</v>
      </c>
      <c r="E239" s="16">
        <v>71</v>
      </c>
      <c r="F239" s="16">
        <v>223</v>
      </c>
      <c r="G239" s="114"/>
      <c r="H239" s="105"/>
      <c r="I239" s="15">
        <v>21185</v>
      </c>
      <c r="J239" s="107"/>
      <c r="K239" s="105"/>
      <c r="L239" s="15">
        <v>1064</v>
      </c>
      <c r="M239" s="24" t="s">
        <v>474</v>
      </c>
      <c r="N239" s="115"/>
      <c r="O239" s="115"/>
    </row>
    <row r="240" spans="1:15" s="20" customFormat="1" ht="102" customHeight="1">
      <c r="A240" s="109"/>
      <c r="B240" s="15">
        <v>390</v>
      </c>
      <c r="C240" s="15">
        <v>16</v>
      </c>
      <c r="D240" s="16" t="s">
        <v>14</v>
      </c>
      <c r="E240" s="16">
        <v>71</v>
      </c>
      <c r="F240" s="16">
        <v>223</v>
      </c>
      <c r="G240" s="114"/>
      <c r="H240" s="67" t="s">
        <v>475</v>
      </c>
      <c r="I240" s="68">
        <v>21186</v>
      </c>
      <c r="J240" s="67" t="s">
        <v>476</v>
      </c>
      <c r="K240" s="17" t="s">
        <v>54</v>
      </c>
      <c r="L240" s="15">
        <v>1063</v>
      </c>
      <c r="M240" s="69" t="s">
        <v>477</v>
      </c>
      <c r="N240" s="115"/>
      <c r="O240" s="115"/>
    </row>
    <row r="241" spans="1:15" s="20" customFormat="1" ht="92.25" customHeight="1">
      <c r="A241" s="109"/>
      <c r="B241" s="15">
        <v>390</v>
      </c>
      <c r="C241" s="15">
        <v>16</v>
      </c>
      <c r="D241" s="16" t="s">
        <v>14</v>
      </c>
      <c r="E241" s="16">
        <v>71</v>
      </c>
      <c r="F241" s="16">
        <v>223</v>
      </c>
      <c r="G241" s="114"/>
      <c r="H241" s="145" t="s">
        <v>478</v>
      </c>
      <c r="I241" s="68">
        <v>21187</v>
      </c>
      <c r="J241" s="145" t="s">
        <v>479</v>
      </c>
      <c r="K241" s="114" t="s">
        <v>54</v>
      </c>
      <c r="L241" s="15">
        <v>1061</v>
      </c>
      <c r="M241" s="67" t="s">
        <v>480</v>
      </c>
      <c r="N241" s="115"/>
      <c r="O241" s="115"/>
    </row>
    <row r="242" spans="1:15" s="20" customFormat="1" ht="90.75" customHeight="1">
      <c r="A242" s="109"/>
      <c r="B242" s="15">
        <v>390</v>
      </c>
      <c r="C242" s="15">
        <v>16</v>
      </c>
      <c r="D242" s="16" t="s">
        <v>14</v>
      </c>
      <c r="E242" s="16">
        <v>71</v>
      </c>
      <c r="F242" s="16">
        <v>223</v>
      </c>
      <c r="G242" s="114"/>
      <c r="H242" s="145"/>
      <c r="I242" s="68">
        <v>21187</v>
      </c>
      <c r="J242" s="145"/>
      <c r="K242" s="114"/>
      <c r="L242" s="15">
        <v>1059</v>
      </c>
      <c r="M242" s="69" t="s">
        <v>481</v>
      </c>
      <c r="N242" s="115"/>
      <c r="O242" s="115"/>
    </row>
    <row r="243" spans="1:15" s="20" customFormat="1" ht="45" customHeight="1">
      <c r="A243" s="109"/>
      <c r="B243" s="15">
        <v>390</v>
      </c>
      <c r="C243" s="15">
        <v>14</v>
      </c>
      <c r="D243" s="16" t="s">
        <v>6</v>
      </c>
      <c r="E243" s="16">
        <v>48</v>
      </c>
      <c r="F243" s="16">
        <v>183</v>
      </c>
      <c r="G243" s="46" t="s">
        <v>453</v>
      </c>
      <c r="H243" s="17" t="s">
        <v>103</v>
      </c>
      <c r="I243" s="15">
        <v>21167</v>
      </c>
      <c r="J243" s="17" t="s">
        <v>104</v>
      </c>
      <c r="K243" s="17" t="s">
        <v>54</v>
      </c>
      <c r="L243" s="15">
        <v>47</v>
      </c>
      <c r="M243" s="22" t="s">
        <v>169</v>
      </c>
      <c r="N243" s="19">
        <v>40</v>
      </c>
      <c r="O243" s="19"/>
    </row>
    <row r="244" spans="1:15" s="20" customFormat="1" ht="45.75" customHeight="1">
      <c r="A244" s="109"/>
      <c r="B244" s="15">
        <v>390</v>
      </c>
      <c r="C244" s="15">
        <v>14</v>
      </c>
      <c r="D244" s="16" t="s">
        <v>6</v>
      </c>
      <c r="E244" s="16">
        <v>49</v>
      </c>
      <c r="F244" s="16">
        <v>183</v>
      </c>
      <c r="G244" s="46" t="s">
        <v>489</v>
      </c>
      <c r="H244" s="17" t="s">
        <v>103</v>
      </c>
      <c r="I244" s="15">
        <v>21167</v>
      </c>
      <c r="J244" s="17" t="s">
        <v>104</v>
      </c>
      <c r="K244" s="17" t="s">
        <v>54</v>
      </c>
      <c r="L244" s="15">
        <v>46</v>
      </c>
      <c r="M244" s="22" t="s">
        <v>171</v>
      </c>
      <c r="N244" s="19">
        <v>30</v>
      </c>
      <c r="O244" s="19"/>
    </row>
    <row r="245" spans="1:15" s="20" customFormat="1" ht="45" customHeight="1">
      <c r="A245" s="109"/>
      <c r="B245" s="15">
        <v>390</v>
      </c>
      <c r="C245" s="15">
        <v>14</v>
      </c>
      <c r="D245" s="16" t="s">
        <v>6</v>
      </c>
      <c r="E245" s="16">
        <v>50</v>
      </c>
      <c r="F245" s="16">
        <v>183</v>
      </c>
      <c r="G245" s="46" t="s">
        <v>454</v>
      </c>
      <c r="H245" s="17" t="s">
        <v>103</v>
      </c>
      <c r="I245" s="15">
        <v>21167</v>
      </c>
      <c r="J245" s="17" t="s">
        <v>104</v>
      </c>
      <c r="K245" s="17" t="s">
        <v>54</v>
      </c>
      <c r="L245" s="15">
        <v>2636</v>
      </c>
      <c r="M245" s="22" t="s">
        <v>173</v>
      </c>
      <c r="N245" s="19">
        <v>30</v>
      </c>
      <c r="O245" s="19"/>
    </row>
    <row r="246" spans="1:15" s="20" customFormat="1" ht="44.25" customHeight="1">
      <c r="A246" s="109"/>
      <c r="B246" s="15">
        <v>390</v>
      </c>
      <c r="C246" s="15">
        <v>7</v>
      </c>
      <c r="D246" s="16" t="s">
        <v>3</v>
      </c>
      <c r="E246" s="16">
        <v>12</v>
      </c>
      <c r="F246" s="16"/>
      <c r="G246" s="72" t="s">
        <v>490</v>
      </c>
      <c r="H246" s="49" t="s">
        <v>491</v>
      </c>
      <c r="I246" s="15"/>
      <c r="J246" s="73" t="s">
        <v>492</v>
      </c>
      <c r="K246" s="17" t="s">
        <v>54</v>
      </c>
      <c r="L246" s="15">
        <v>224</v>
      </c>
      <c r="M246" s="74" t="s">
        <v>493</v>
      </c>
      <c r="N246" s="127">
        <v>9</v>
      </c>
      <c r="O246" s="19"/>
    </row>
    <row r="247" spans="1:15" s="20" customFormat="1" ht="46.5" customHeight="1">
      <c r="A247" s="109"/>
      <c r="B247" s="15">
        <v>390</v>
      </c>
      <c r="C247" s="15">
        <v>7</v>
      </c>
      <c r="D247" s="16" t="s">
        <v>3</v>
      </c>
      <c r="E247" s="16">
        <v>12</v>
      </c>
      <c r="F247" s="16"/>
      <c r="G247" s="146" t="s">
        <v>77</v>
      </c>
      <c r="H247" s="75" t="s">
        <v>494</v>
      </c>
      <c r="I247" s="15"/>
      <c r="J247" s="73" t="s">
        <v>495</v>
      </c>
      <c r="K247" s="17" t="s">
        <v>54</v>
      </c>
      <c r="L247" s="15"/>
      <c r="M247" s="74" t="s">
        <v>496</v>
      </c>
      <c r="N247" s="144"/>
      <c r="O247" s="19"/>
    </row>
    <row r="248" spans="1:15" s="20" customFormat="1" ht="46.5" customHeight="1">
      <c r="A248" s="109"/>
      <c r="B248" s="15">
        <v>390</v>
      </c>
      <c r="C248" s="15">
        <v>7</v>
      </c>
      <c r="D248" s="16" t="s">
        <v>3</v>
      </c>
      <c r="E248" s="16">
        <v>12</v>
      </c>
      <c r="F248" s="16"/>
      <c r="G248" s="147"/>
      <c r="H248" s="76" t="s">
        <v>78</v>
      </c>
      <c r="I248" s="15"/>
      <c r="J248" s="17" t="s">
        <v>79</v>
      </c>
      <c r="K248" s="17" t="s">
        <v>54</v>
      </c>
      <c r="L248" s="15"/>
      <c r="M248" s="74" t="s">
        <v>497</v>
      </c>
      <c r="N248" s="144"/>
      <c r="O248" s="19"/>
    </row>
    <row r="249" spans="1:15" s="20" customFormat="1" ht="46.5" customHeight="1">
      <c r="A249" s="109"/>
      <c r="B249" s="15">
        <v>390</v>
      </c>
      <c r="C249" s="15">
        <v>7</v>
      </c>
      <c r="D249" s="16" t="s">
        <v>3</v>
      </c>
      <c r="E249" s="16">
        <v>12</v>
      </c>
      <c r="F249" s="16"/>
      <c r="G249" s="72" t="s">
        <v>498</v>
      </c>
      <c r="H249" s="49" t="s">
        <v>499</v>
      </c>
      <c r="I249" s="15"/>
      <c r="J249" s="73" t="s">
        <v>500</v>
      </c>
      <c r="K249" s="17" t="s">
        <v>54</v>
      </c>
      <c r="L249" s="15">
        <v>225</v>
      </c>
      <c r="M249" s="74" t="s">
        <v>501</v>
      </c>
      <c r="N249" s="19">
        <v>75</v>
      </c>
      <c r="O249" s="19"/>
    </row>
    <row r="250" spans="1:15" s="20" customFormat="1" ht="49.5" customHeight="1">
      <c r="A250" s="109"/>
      <c r="B250" s="15">
        <v>390</v>
      </c>
      <c r="C250" s="15">
        <v>7</v>
      </c>
      <c r="D250" s="16" t="s">
        <v>3</v>
      </c>
      <c r="E250" s="16">
        <v>13</v>
      </c>
      <c r="F250" s="16"/>
      <c r="G250" s="72" t="s">
        <v>502</v>
      </c>
      <c r="H250" s="49" t="s">
        <v>503</v>
      </c>
      <c r="I250" s="15"/>
      <c r="J250" s="73" t="s">
        <v>504</v>
      </c>
      <c r="K250" s="17" t="s">
        <v>54</v>
      </c>
      <c r="L250" s="15"/>
      <c r="M250" s="74" t="s">
        <v>505</v>
      </c>
      <c r="N250" s="19">
        <v>3</v>
      </c>
      <c r="O250" s="19"/>
    </row>
    <row r="251" spans="1:15" s="20" customFormat="1" ht="21.75" customHeight="1">
      <c r="A251" s="110"/>
      <c r="B251" s="15"/>
      <c r="C251" s="15"/>
      <c r="D251" s="47" t="s">
        <v>12</v>
      </c>
      <c r="E251" s="16"/>
      <c r="F251" s="16"/>
      <c r="G251" s="24"/>
      <c r="H251" s="24"/>
      <c r="I251" s="16"/>
      <c r="J251" s="24"/>
      <c r="K251" s="17"/>
      <c r="L251" s="15"/>
      <c r="M251" s="71"/>
      <c r="N251" s="31">
        <f>SUM(N233:N250)</f>
        <v>250</v>
      </c>
      <c r="O251" s="31"/>
    </row>
    <row r="252" spans="1:15" s="20" customFormat="1" ht="132.75" customHeight="1">
      <c r="A252" s="109" t="s">
        <v>34</v>
      </c>
      <c r="B252" s="15">
        <v>270</v>
      </c>
      <c r="C252" s="15">
        <v>14</v>
      </c>
      <c r="D252" s="16" t="s">
        <v>6</v>
      </c>
      <c r="E252" s="16">
        <v>48</v>
      </c>
      <c r="F252" s="16">
        <v>545</v>
      </c>
      <c r="G252" s="17" t="s">
        <v>166</v>
      </c>
      <c r="H252" s="17" t="s">
        <v>167</v>
      </c>
      <c r="I252" s="15">
        <v>22281</v>
      </c>
      <c r="J252" s="17" t="s">
        <v>168</v>
      </c>
      <c r="K252" s="17" t="s">
        <v>54</v>
      </c>
      <c r="L252" s="15">
        <v>2634</v>
      </c>
      <c r="M252" s="17" t="s">
        <v>169</v>
      </c>
      <c r="N252" s="18">
        <v>40</v>
      </c>
      <c r="O252" s="18"/>
    </row>
    <row r="253" spans="1:15" s="20" customFormat="1" ht="132" customHeight="1">
      <c r="A253" s="109"/>
      <c r="B253" s="15">
        <v>270</v>
      </c>
      <c r="C253" s="15">
        <v>14</v>
      </c>
      <c r="D253" s="16" t="s">
        <v>6</v>
      </c>
      <c r="E253" s="16">
        <v>49</v>
      </c>
      <c r="F253" s="16">
        <v>546</v>
      </c>
      <c r="G253" s="17" t="s">
        <v>170</v>
      </c>
      <c r="H253" s="17" t="s">
        <v>167</v>
      </c>
      <c r="I253" s="15">
        <v>22281</v>
      </c>
      <c r="J253" s="17" t="s">
        <v>168</v>
      </c>
      <c r="K253" s="17" t="s">
        <v>54</v>
      </c>
      <c r="L253" s="15">
        <v>2635</v>
      </c>
      <c r="M253" s="17" t="s">
        <v>171</v>
      </c>
      <c r="N253" s="18">
        <v>30</v>
      </c>
      <c r="O253" s="18"/>
    </row>
    <row r="254" spans="1:15" s="20" customFormat="1" ht="135.75" customHeight="1">
      <c r="A254" s="109"/>
      <c r="B254" s="15">
        <v>270</v>
      </c>
      <c r="C254" s="15">
        <v>14</v>
      </c>
      <c r="D254" s="16" t="s">
        <v>6</v>
      </c>
      <c r="E254" s="16">
        <v>50</v>
      </c>
      <c r="F254" s="16">
        <v>547</v>
      </c>
      <c r="G254" s="17" t="s">
        <v>172</v>
      </c>
      <c r="H254" s="17" t="s">
        <v>167</v>
      </c>
      <c r="I254" s="15">
        <v>22281</v>
      </c>
      <c r="J254" s="17" t="s">
        <v>168</v>
      </c>
      <c r="K254" s="17" t="s">
        <v>54</v>
      </c>
      <c r="L254" s="15">
        <v>2636</v>
      </c>
      <c r="M254" s="17" t="s">
        <v>173</v>
      </c>
      <c r="N254" s="18">
        <v>30</v>
      </c>
      <c r="O254" s="18"/>
    </row>
    <row r="255" spans="1:15" s="20" customFormat="1" ht="135.75" customHeight="1">
      <c r="A255" s="109"/>
      <c r="B255" s="15">
        <v>270</v>
      </c>
      <c r="C255" s="15">
        <v>14</v>
      </c>
      <c r="D255" s="16" t="s">
        <v>6</v>
      </c>
      <c r="E255" s="16">
        <v>52</v>
      </c>
      <c r="F255" s="16"/>
      <c r="G255" s="46" t="s">
        <v>175</v>
      </c>
      <c r="H255" s="22" t="s">
        <v>174</v>
      </c>
      <c r="I255" s="22"/>
      <c r="J255" s="22" t="s">
        <v>177</v>
      </c>
      <c r="K255" s="17" t="s">
        <v>54</v>
      </c>
      <c r="L255" s="15">
        <v>1102</v>
      </c>
      <c r="M255" s="17" t="s">
        <v>175</v>
      </c>
      <c r="N255" s="18">
        <v>40</v>
      </c>
      <c r="O255" s="18"/>
    </row>
    <row r="256" spans="1:15" s="20" customFormat="1" ht="135.75" customHeight="1">
      <c r="A256" s="109"/>
      <c r="B256" s="15">
        <v>270</v>
      </c>
      <c r="C256" s="15">
        <v>14</v>
      </c>
      <c r="D256" s="16" t="s">
        <v>6</v>
      </c>
      <c r="E256" s="16">
        <v>54</v>
      </c>
      <c r="F256" s="16"/>
      <c r="G256" s="46" t="s">
        <v>183</v>
      </c>
      <c r="H256" s="22" t="s">
        <v>167</v>
      </c>
      <c r="I256" s="22"/>
      <c r="J256" s="22" t="s">
        <v>506</v>
      </c>
      <c r="K256" s="17" t="s">
        <v>54</v>
      </c>
      <c r="L256" s="15">
        <v>2719</v>
      </c>
      <c r="M256" s="17" t="s">
        <v>183</v>
      </c>
      <c r="N256" s="18">
        <v>15</v>
      </c>
      <c r="O256" s="18"/>
    </row>
    <row r="257" spans="1:15" s="20" customFormat="1" ht="17.25" customHeight="1">
      <c r="A257" s="110"/>
      <c r="B257" s="15"/>
      <c r="C257" s="15"/>
      <c r="D257" s="47" t="s">
        <v>12</v>
      </c>
      <c r="E257" s="16"/>
      <c r="F257" s="16"/>
      <c r="G257" s="17"/>
      <c r="H257" s="17"/>
      <c r="I257" s="15"/>
      <c r="J257" s="17"/>
      <c r="K257" s="17"/>
      <c r="L257" s="15"/>
      <c r="M257" s="17"/>
      <c r="N257" s="30">
        <f>SUM(N252:N256)</f>
        <v>155</v>
      </c>
      <c r="O257" s="30"/>
    </row>
    <row r="258" spans="1:15" s="20" customFormat="1" ht="44.25" customHeight="1">
      <c r="A258" s="108" t="s">
        <v>36</v>
      </c>
      <c r="B258" s="15">
        <v>320</v>
      </c>
      <c r="C258" s="15">
        <v>16</v>
      </c>
      <c r="D258" s="16" t="s">
        <v>14</v>
      </c>
      <c r="E258" s="15">
        <v>68</v>
      </c>
      <c r="F258" s="15">
        <v>198</v>
      </c>
      <c r="G258" s="114" t="s">
        <v>118</v>
      </c>
      <c r="H258" s="114" t="s">
        <v>119</v>
      </c>
      <c r="I258" s="15">
        <v>21178</v>
      </c>
      <c r="J258" s="130" t="s">
        <v>120</v>
      </c>
      <c r="K258" s="114" t="s">
        <v>54</v>
      </c>
      <c r="L258" s="15">
        <v>33</v>
      </c>
      <c r="M258" s="17" t="s">
        <v>121</v>
      </c>
      <c r="N258" s="115">
        <v>20</v>
      </c>
      <c r="O258" s="115"/>
    </row>
    <row r="259" spans="1:15" s="20" customFormat="1" ht="51.75" customHeight="1">
      <c r="A259" s="109"/>
      <c r="B259" s="15">
        <v>320</v>
      </c>
      <c r="C259" s="15">
        <v>16</v>
      </c>
      <c r="D259" s="16" t="s">
        <v>14</v>
      </c>
      <c r="E259" s="15">
        <v>68</v>
      </c>
      <c r="F259" s="15">
        <v>198</v>
      </c>
      <c r="G259" s="114"/>
      <c r="H259" s="114"/>
      <c r="I259" s="15">
        <v>21178</v>
      </c>
      <c r="J259" s="130"/>
      <c r="K259" s="114"/>
      <c r="L259" s="15">
        <v>34</v>
      </c>
      <c r="M259" s="17" t="s">
        <v>299</v>
      </c>
      <c r="N259" s="115"/>
      <c r="O259" s="115"/>
    </row>
    <row r="260" spans="1:15" s="20" customFormat="1" ht="79.5" customHeight="1">
      <c r="A260" s="109"/>
      <c r="B260" s="15">
        <v>320</v>
      </c>
      <c r="C260" s="15">
        <v>16</v>
      </c>
      <c r="D260" s="16" t="s">
        <v>14</v>
      </c>
      <c r="E260" s="15">
        <v>68</v>
      </c>
      <c r="F260" s="15">
        <v>198</v>
      </c>
      <c r="G260" s="114"/>
      <c r="H260" s="114"/>
      <c r="I260" s="15">
        <v>21178</v>
      </c>
      <c r="J260" s="130"/>
      <c r="K260" s="114"/>
      <c r="L260" s="15">
        <v>32</v>
      </c>
      <c r="M260" s="17" t="s">
        <v>122</v>
      </c>
      <c r="N260" s="115"/>
      <c r="O260" s="115"/>
    </row>
    <row r="261" spans="1:15" s="20" customFormat="1" ht="96" customHeight="1">
      <c r="A261" s="109"/>
      <c r="B261" s="15">
        <v>320</v>
      </c>
      <c r="C261" s="15">
        <v>16</v>
      </c>
      <c r="D261" s="16" t="s">
        <v>14</v>
      </c>
      <c r="E261" s="16">
        <v>70</v>
      </c>
      <c r="F261" s="16">
        <v>499</v>
      </c>
      <c r="G261" s="17" t="s">
        <v>123</v>
      </c>
      <c r="H261" s="17" t="s">
        <v>124</v>
      </c>
      <c r="I261" s="15">
        <v>21185</v>
      </c>
      <c r="J261" s="33" t="s">
        <v>125</v>
      </c>
      <c r="K261" s="17" t="s">
        <v>54</v>
      </c>
      <c r="L261" s="15">
        <v>375</v>
      </c>
      <c r="M261" s="17" t="s">
        <v>126</v>
      </c>
      <c r="N261" s="18">
        <v>70</v>
      </c>
      <c r="O261" s="18"/>
    </row>
    <row r="262" spans="1:15" s="20" customFormat="1" ht="94.5" customHeight="1">
      <c r="A262" s="109"/>
      <c r="B262" s="15">
        <v>320</v>
      </c>
      <c r="C262" s="15">
        <v>16</v>
      </c>
      <c r="D262" s="16" t="s">
        <v>14</v>
      </c>
      <c r="E262" s="16">
        <v>71</v>
      </c>
      <c r="F262" s="16">
        <v>223</v>
      </c>
      <c r="G262" s="17" t="s">
        <v>127</v>
      </c>
      <c r="H262" s="17" t="s">
        <v>128</v>
      </c>
      <c r="I262" s="15">
        <v>21185</v>
      </c>
      <c r="J262" s="17" t="s">
        <v>125</v>
      </c>
      <c r="K262" s="17" t="s">
        <v>54</v>
      </c>
      <c r="L262" s="15">
        <v>1066</v>
      </c>
      <c r="M262" s="17" t="s">
        <v>129</v>
      </c>
      <c r="N262" s="18">
        <v>45</v>
      </c>
      <c r="O262" s="18"/>
    </row>
    <row r="263" spans="1:15" s="20" customFormat="1" ht="94.5" customHeight="1">
      <c r="A263" s="109"/>
      <c r="B263" s="15">
        <v>320</v>
      </c>
      <c r="C263" s="15">
        <v>16</v>
      </c>
      <c r="D263" s="16" t="s">
        <v>14</v>
      </c>
      <c r="E263" s="16">
        <v>74</v>
      </c>
      <c r="F263" s="16"/>
      <c r="G263" s="46" t="s">
        <v>507</v>
      </c>
      <c r="H263" s="22" t="s">
        <v>508</v>
      </c>
      <c r="I263" s="15"/>
      <c r="J263" s="22" t="s">
        <v>509</v>
      </c>
      <c r="K263" s="22" t="s">
        <v>54</v>
      </c>
      <c r="L263" s="15">
        <v>363</v>
      </c>
      <c r="M263" s="22" t="s">
        <v>510</v>
      </c>
      <c r="N263" s="18">
        <v>5</v>
      </c>
      <c r="O263" s="18"/>
    </row>
    <row r="264" spans="1:15" s="20" customFormat="1" ht="17.25" customHeight="1">
      <c r="A264" s="110"/>
      <c r="B264" s="15"/>
      <c r="C264" s="15"/>
      <c r="D264" s="47" t="s">
        <v>12</v>
      </c>
      <c r="E264" s="16"/>
      <c r="F264" s="16"/>
      <c r="G264" s="17"/>
      <c r="H264" s="17"/>
      <c r="I264" s="17"/>
      <c r="J264" s="17"/>
      <c r="K264" s="17"/>
      <c r="L264" s="17"/>
      <c r="M264" s="17"/>
      <c r="N264" s="30">
        <f>SUM(N258:N263)</f>
        <v>140</v>
      </c>
      <c r="O264" s="30"/>
    </row>
    <row r="265" spans="1:15" s="20" customFormat="1" ht="12">
      <c r="A265" s="25"/>
      <c r="B265" s="36"/>
      <c r="C265" s="36"/>
      <c r="D265" s="36"/>
      <c r="E265" s="36"/>
      <c r="F265" s="36"/>
      <c r="G265" s="77"/>
      <c r="H265" s="78"/>
      <c r="I265" s="78"/>
      <c r="J265" s="77"/>
      <c r="K265" s="77"/>
      <c r="L265" s="77"/>
      <c r="M265" s="79" t="s">
        <v>511</v>
      </c>
      <c r="N265" s="30">
        <f>N32+N53+N90+N101+N111+N189+N217+N232+N180+N257+N251+N264</f>
        <v>5600</v>
      </c>
      <c r="O265" s="30">
        <f>O53+O90+O111+O217</f>
        <v>462</v>
      </c>
    </row>
    <row r="267" spans="1:15">
      <c r="A267" s="150" t="s">
        <v>37</v>
      </c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</row>
    <row r="268" spans="1:15" s="20" customFormat="1" ht="156.75" customHeight="1">
      <c r="A268" s="83" t="s">
        <v>302</v>
      </c>
      <c r="B268" s="15">
        <v>329</v>
      </c>
      <c r="C268" s="15">
        <v>9</v>
      </c>
      <c r="D268" s="15" t="s">
        <v>4</v>
      </c>
      <c r="E268" s="15">
        <v>26</v>
      </c>
      <c r="F268" s="15">
        <v>178</v>
      </c>
      <c r="G268" s="81" t="s">
        <v>412</v>
      </c>
      <c r="H268" s="17" t="s">
        <v>413</v>
      </c>
      <c r="I268" s="15">
        <v>21500</v>
      </c>
      <c r="J268" s="17" t="s">
        <v>414</v>
      </c>
      <c r="K268" s="17" t="s">
        <v>59</v>
      </c>
      <c r="L268" s="15">
        <v>87</v>
      </c>
      <c r="M268" s="17" t="s">
        <v>418</v>
      </c>
      <c r="N268" s="18">
        <v>40</v>
      </c>
      <c r="O268" s="18"/>
    </row>
    <row r="269" spans="1:15">
      <c r="M269" s="79" t="s">
        <v>511</v>
      </c>
      <c r="N269" s="30">
        <f>N268</f>
        <v>40</v>
      </c>
      <c r="O269" s="30">
        <f>O57+O94+O115+O221</f>
        <v>0</v>
      </c>
    </row>
  </sheetData>
  <autoFilter ref="A5:O265"/>
  <mergeCells count="207">
    <mergeCell ref="N258:N260"/>
    <mergeCell ref="O258:O260"/>
    <mergeCell ref="A1:O1"/>
    <mergeCell ref="A2:O2"/>
    <mergeCell ref="A267:O267"/>
    <mergeCell ref="A252:A257"/>
    <mergeCell ref="A258:A264"/>
    <mergeCell ref="G258:G260"/>
    <mergeCell ref="H258:H260"/>
    <mergeCell ref="J258:J260"/>
    <mergeCell ref="K258:K260"/>
    <mergeCell ref="O233:O234"/>
    <mergeCell ref="G237:G242"/>
    <mergeCell ref="H237:H239"/>
    <mergeCell ref="J237:J239"/>
    <mergeCell ref="K237:K239"/>
    <mergeCell ref="N237:N242"/>
    <mergeCell ref="O237:O242"/>
    <mergeCell ref="H241:H242"/>
    <mergeCell ref="A233:A251"/>
    <mergeCell ref="G233:G235"/>
    <mergeCell ref="H233:H234"/>
    <mergeCell ref="J233:J234"/>
    <mergeCell ref="K233:K234"/>
    <mergeCell ref="N233:N235"/>
    <mergeCell ref="J241:J242"/>
    <mergeCell ref="K241:K242"/>
    <mergeCell ref="N246:N248"/>
    <mergeCell ref="G247:G248"/>
    <mergeCell ref="G225:G230"/>
    <mergeCell ref="H225:H227"/>
    <mergeCell ref="J225:J227"/>
    <mergeCell ref="N225:N230"/>
    <mergeCell ref="O225:O230"/>
    <mergeCell ref="H229:H230"/>
    <mergeCell ref="J229:J230"/>
    <mergeCell ref="A218:A232"/>
    <mergeCell ref="G219:G222"/>
    <mergeCell ref="H219:H222"/>
    <mergeCell ref="J219:J222"/>
    <mergeCell ref="N219:N222"/>
    <mergeCell ref="O219:O222"/>
    <mergeCell ref="K229:K230"/>
    <mergeCell ref="N212:N215"/>
    <mergeCell ref="N194:N197"/>
    <mergeCell ref="O194:O197"/>
    <mergeCell ref="G198:G205"/>
    <mergeCell ref="H198:H205"/>
    <mergeCell ref="J198:J205"/>
    <mergeCell ref="K198:K205"/>
    <mergeCell ref="N198:N205"/>
    <mergeCell ref="O198:O205"/>
    <mergeCell ref="A190:A217"/>
    <mergeCell ref="G190:G191"/>
    <mergeCell ref="G194:G197"/>
    <mergeCell ref="H194:H197"/>
    <mergeCell ref="J194:J197"/>
    <mergeCell ref="K194:K197"/>
    <mergeCell ref="G212:G215"/>
    <mergeCell ref="H212:H213"/>
    <mergeCell ref="J212:J214"/>
    <mergeCell ref="A181:A189"/>
    <mergeCell ref="G181:G186"/>
    <mergeCell ref="N181:N188"/>
    <mergeCell ref="G187:G188"/>
    <mergeCell ref="K142:K143"/>
    <mergeCell ref="H145:H152"/>
    <mergeCell ref="J146:J152"/>
    <mergeCell ref="H153:H160"/>
    <mergeCell ref="J153:J160"/>
    <mergeCell ref="H162:H163"/>
    <mergeCell ref="J162:J163"/>
    <mergeCell ref="K162:K163"/>
    <mergeCell ref="A112:A180"/>
    <mergeCell ref="J125:J127"/>
    <mergeCell ref="H129:H130"/>
    <mergeCell ref="G131:G177"/>
    <mergeCell ref="H131:H140"/>
    <mergeCell ref="J131:J140"/>
    <mergeCell ref="H142:H143"/>
    <mergeCell ref="J142:J143"/>
    <mergeCell ref="H169:H170"/>
    <mergeCell ref="G112:G130"/>
    <mergeCell ref="H113:H116"/>
    <mergeCell ref="J113:J116"/>
    <mergeCell ref="H120:H121"/>
    <mergeCell ref="J120:J121"/>
    <mergeCell ref="H123:H124"/>
    <mergeCell ref="J123:J124"/>
    <mergeCell ref="H125:H127"/>
    <mergeCell ref="J169:J170"/>
    <mergeCell ref="G106:G110"/>
    <mergeCell ref="H106:H110"/>
    <mergeCell ref="J106:J110"/>
    <mergeCell ref="A102:A111"/>
    <mergeCell ref="G102:G105"/>
    <mergeCell ref="H102:H105"/>
    <mergeCell ref="J102:J105"/>
    <mergeCell ref="K102:K105"/>
    <mergeCell ref="N102:N105"/>
    <mergeCell ref="O102:O105"/>
    <mergeCell ref="A91:A101"/>
    <mergeCell ref="N94:N96"/>
    <mergeCell ref="G98:G100"/>
    <mergeCell ref="H98:H100"/>
    <mergeCell ref="J98:J100"/>
    <mergeCell ref="K98:K100"/>
    <mergeCell ref="N98:N100"/>
    <mergeCell ref="N91:N92"/>
    <mergeCell ref="G94:G96"/>
    <mergeCell ref="H94:H96"/>
    <mergeCell ref="J94:J95"/>
    <mergeCell ref="K94:K95"/>
    <mergeCell ref="K106:K110"/>
    <mergeCell ref="N106:N110"/>
    <mergeCell ref="O106:O110"/>
    <mergeCell ref="O98:O100"/>
    <mergeCell ref="A54:A90"/>
    <mergeCell ref="G55:G58"/>
    <mergeCell ref="H55:H58"/>
    <mergeCell ref="J55:J58"/>
    <mergeCell ref="K55:K58"/>
    <mergeCell ref="G68:G70"/>
    <mergeCell ref="N68:N71"/>
    <mergeCell ref="O68:O71"/>
    <mergeCell ref="N55:N58"/>
    <mergeCell ref="O55:O58"/>
    <mergeCell ref="G59:G66"/>
    <mergeCell ref="H59:H66"/>
    <mergeCell ref="J59:J66"/>
    <mergeCell ref="K59:K66"/>
    <mergeCell ref="N59:N66"/>
    <mergeCell ref="O59:O66"/>
    <mergeCell ref="G76:G89"/>
    <mergeCell ref="H76:H89"/>
    <mergeCell ref="J76:J89"/>
    <mergeCell ref="K76:K89"/>
    <mergeCell ref="N76:N89"/>
    <mergeCell ref="O76:O89"/>
    <mergeCell ref="G41:G44"/>
    <mergeCell ref="H41:H44"/>
    <mergeCell ref="J41:J44"/>
    <mergeCell ref="N41:N44"/>
    <mergeCell ref="G46:G47"/>
    <mergeCell ref="H46:H47"/>
    <mergeCell ref="J46:J47"/>
    <mergeCell ref="K46:K47"/>
    <mergeCell ref="A33:A53"/>
    <mergeCell ref="G37:G39"/>
    <mergeCell ref="H37:H39"/>
    <mergeCell ref="J37:J39"/>
    <mergeCell ref="K37:K39"/>
    <mergeCell ref="N37:N39"/>
    <mergeCell ref="G49:G52"/>
    <mergeCell ref="H49:H52"/>
    <mergeCell ref="J49:J52"/>
    <mergeCell ref="K49:K52"/>
    <mergeCell ref="N49:N52"/>
    <mergeCell ref="K22:K23"/>
    <mergeCell ref="N22:N23"/>
    <mergeCell ref="O22:O23"/>
    <mergeCell ref="O37:O39"/>
    <mergeCell ref="G26:G28"/>
    <mergeCell ref="H26:H28"/>
    <mergeCell ref="N26:N28"/>
    <mergeCell ref="G29:G30"/>
    <mergeCell ref="H29:H30"/>
    <mergeCell ref="J29:J30"/>
    <mergeCell ref="K29:K30"/>
    <mergeCell ref="N29:N30"/>
    <mergeCell ref="O29:O30"/>
    <mergeCell ref="A6:A32"/>
    <mergeCell ref="M3:M4"/>
    <mergeCell ref="N3:O3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G24:G25"/>
    <mergeCell ref="H24:H25"/>
    <mergeCell ref="J24:J25"/>
    <mergeCell ref="K24:K25"/>
    <mergeCell ref="N24:N25"/>
    <mergeCell ref="O24:O25"/>
    <mergeCell ref="G22:G23"/>
    <mergeCell ref="H22:H23"/>
    <mergeCell ref="J22:J23"/>
    <mergeCell ref="B16:B17"/>
    <mergeCell ref="E16:E17"/>
    <mergeCell ref="F16:F17"/>
    <mergeCell ref="N16:N17"/>
    <mergeCell ref="O16:O17"/>
    <mergeCell ref="C16:C17"/>
    <mergeCell ref="D16:D17"/>
    <mergeCell ref="G16:G17"/>
    <mergeCell ref="H16:H17"/>
    <mergeCell ref="I16:I17"/>
    <mergeCell ref="J16:J17"/>
    <mergeCell ref="K16:K17"/>
  </mergeCells>
  <hyperlinks>
    <hyperlink ref="H123" r:id="rId1" display="consultantplus://offline/ref=67E5947FC935A5A38A2C1C2E5DD18C72AEB77C027CCDF62C8659584BBC150F8C7F73AA1F7FC86449B1617AB04D191C87F66FDC375567BFC2w7BFJ"/>
    <hyperlink ref="H125" r:id="rId2" display="consultantplus://offline/ref=67E5947FC935A5A38A2C1C2E5DD18C72AEB77C027CCDF62C8659584BBC150F8C7F73AA1F7FC86649BB617AB04D191C87F66FDC375567BFC2w7BFJ"/>
  </hyperlinks>
  <pageMargins left="0.11811023622047245" right="0.19685039370078741" top="0.15748031496062992" bottom="0.15748031496062992" header="0.31496062992125984" footer="0.31496062992125984"/>
  <pageSetup paperSize="9" scale="53" fitToHeight="0" orientation="landscape" verticalDpi="0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протокол от 29.12.2025 №17</vt:lpstr>
      <vt:lpstr>протокол от 29.12.2025№17расшир</vt:lpstr>
      <vt:lpstr>'протокол от 29.12.2025 №17'!Область_печати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 Василий Викторович</dc:creator>
  <cp:lastModifiedBy>Тюкова Елена Васильевна</cp:lastModifiedBy>
  <cp:lastPrinted>2026-10-01T12:44:13Z</cp:lastPrinted>
  <dcterms:created xsi:type="dcterms:W3CDTF">2006-09-16T00:00:00Z</dcterms:created>
  <dcterms:modified xsi:type="dcterms:W3CDTF">2026-10-02T08:52:01Z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DA6D843F56264D54BC099FA680637A62_12</vt:lpwstr>
  </property>
  <property fmtid="{D5CDD505-2E9C-101B-9397-08002B2CF9AE}" pid="3" name="KSOProductBuildVer">
    <vt:lpwstr>1049-12.2.0.13110</vt:lpwstr>
  </property>
</Properties>
</file>