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65" yWindow="2565" windowWidth="25200" windowHeight="12645" firstSheet="1" activeTab="5"/>
  </bookViews>
  <sheets>
    <sheet name="протокол от 29.12.2025 № 17 " sheetId="4" r:id="rId1"/>
    <sheet name="протокол от 15.01.2026 № 1" sheetId="5" r:id="rId2"/>
    <sheet name="протокол от 27.02.2026 №3" sheetId="6" r:id="rId3"/>
    <sheet name="протокол от 30.03.2026 №4" sheetId="7" r:id="rId4"/>
    <sheet name="протокол от 28.04.2026 №5" sheetId="8" r:id="rId5"/>
    <sheet name="протокол от 29.05.2026 №6" sheetId="9" r:id="rId6"/>
  </sheets>
  <externalReferences>
    <externalReference r:id="rId7"/>
    <externalReference r:id="rId8"/>
    <externalReference r:id="rId9"/>
    <externalReference r:id="rId10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15.01.2026 № 1'!$A$6:$DL$98</definedName>
    <definedName name="_xlnm._FilterDatabase" localSheetId="2" hidden="1">'протокол от 27.02.2026 №3'!$A$6:$DL$98</definedName>
    <definedName name="_xlnm._FilterDatabase" localSheetId="4" hidden="1">'протокол от 28.04.2026 №5'!$A$6:$DL$98</definedName>
    <definedName name="_xlnm._FilterDatabase" localSheetId="5" hidden="1">'протокол от 29.05.2026 №6'!$A$6:$DL$98</definedName>
    <definedName name="_xlnm._FilterDatabase" localSheetId="0" hidden="1">'протокол от 29.12.2025 № 17 '!$A$6:$DL$93</definedName>
    <definedName name="_xlnm._FilterDatabase" localSheetId="3" hidden="1">'протокол от 30.03.2026 №4'!$A$6:$DL$98</definedName>
    <definedName name="Excel_BuiltIn_Print_Titles_7" localSheetId="1">(#REF!,#REF!)</definedName>
    <definedName name="Excel_BuiltIn_Print_Titles_7" localSheetId="2">(#REF!,#REF!)</definedName>
    <definedName name="Excel_BuiltIn_Print_Titles_7" localSheetId="4">(#REF!,#REF!)</definedName>
    <definedName name="Excel_BuiltIn_Print_Titles_7" localSheetId="5">(#REF!,#REF!)</definedName>
    <definedName name="Excel_BuiltIn_Print_Titles_7" localSheetId="3">(#REF!,#REF!)</definedName>
    <definedName name="Excel_BuiltIn_Print_Titles_7">(#REF!,#REF!)</definedName>
    <definedName name="вац" localSheetId="1">('[2]ф. 2, таб. 1, стац'!$C$1:$E$65536,'[2]ф. 2, таб. 1, стац'!$A$4:$IV$8)</definedName>
    <definedName name="вац" localSheetId="2">('[3]ф. 2, таб. 1, стац'!$C$1:$E$65536,'[3]ф. 2, таб. 1, стац'!$A$4:$IV$8)</definedName>
    <definedName name="вац" localSheetId="4">('[3]ф. 2, таб. 1, стац'!$C$1:$E$65536,'[3]ф. 2, таб. 1, стац'!$A$4:$IV$8)</definedName>
    <definedName name="вац" localSheetId="5">('[3]ф. 2, таб. 1, стац'!$C$1:$E$65536,'[3]ф. 2, таб. 1, стац'!$A$4:$IV$8)</definedName>
    <definedName name="вац" localSheetId="0">('[2]ф. 2, таб. 1, стац'!$C$1:$E$65536,'[2]ф. 2, таб. 1, стац'!$A$4:$IV$8)</definedName>
    <definedName name="вац" localSheetId="3">('[3]ф. 2, таб. 1, стац'!$C$1:$E$65536,'[3]ф. 2, таб. 1, стац'!$A$4:$IV$8)</definedName>
    <definedName name="вац">('[2]ф. 2, таб. 1, стац'!$C$1:$E$65536,'[2]ф. 2, таб. 1, стац'!$A$4:$IV$8)</definedName>
    <definedName name="_xlnm.Print_Titles" localSheetId="1">'протокол от 15.01.2026 № 1'!$A:$A,'протокол от 15.01.2026 № 1'!$3:$6</definedName>
    <definedName name="_xlnm.Print_Titles" localSheetId="2">'протокол от 27.02.2026 №3'!$A:$A,'протокол от 27.02.2026 №3'!$3:$6</definedName>
    <definedName name="_xlnm.Print_Titles" localSheetId="4">'протокол от 28.04.2026 №5'!$A:$A,'протокол от 28.04.2026 №5'!$3:$6</definedName>
    <definedName name="_xlnm.Print_Titles" localSheetId="5">'протокол от 29.05.2026 №6'!$A:$A,'протокол от 29.05.2026 №6'!$3:$6</definedName>
    <definedName name="_xlnm.Print_Titles" localSheetId="0">'протокол от 29.12.2025 № 17 '!$A:$A,'протокол от 29.12.2025 № 17 '!$3:$6</definedName>
    <definedName name="_xlnm.Print_Titles" localSheetId="3">'протокол от 30.03.2026 №4'!$A:$A,'протокол от 30.03.2026 №4'!$3:$6</definedName>
  </definedNames>
  <calcPr calcId="145621"/>
</workbook>
</file>

<file path=xl/calcChain.xml><?xml version="1.0" encoding="utf-8"?>
<calcChain xmlns="http://schemas.openxmlformats.org/spreadsheetml/2006/main">
  <c r="DI98" i="9" l="1"/>
  <c r="DF98" i="9"/>
  <c r="DC98" i="9"/>
  <c r="CZ98" i="9"/>
  <c r="CY98" i="9"/>
  <c r="CT98" i="9"/>
  <c r="CS98" i="9"/>
  <c r="CQ98" i="9"/>
  <c r="CP98" i="9"/>
  <c r="CM98" i="9"/>
  <c r="CL98" i="9"/>
  <c r="CJ98" i="9"/>
  <c r="CI98" i="9"/>
  <c r="CF98" i="9"/>
  <c r="CD98" i="9"/>
  <c r="CC98" i="9"/>
  <c r="CA98" i="9"/>
  <c r="BZ98" i="9"/>
  <c r="BX98" i="9"/>
  <c r="BW98" i="9"/>
  <c r="BU98" i="9"/>
  <c r="BT98" i="9"/>
  <c r="BS98" i="9"/>
  <c r="BR98" i="9"/>
  <c r="BO98" i="9"/>
  <c r="BN98" i="9"/>
  <c r="BL98" i="9"/>
  <c r="BI98" i="9"/>
  <c r="BH98" i="9"/>
  <c r="BF98" i="9"/>
  <c r="BE98" i="9"/>
  <c r="BC98" i="9"/>
  <c r="BB98" i="9"/>
  <c r="AZ98" i="9"/>
  <c r="AY98" i="9"/>
  <c r="AW98" i="9"/>
  <c r="AV98" i="9"/>
  <c r="AU98" i="9"/>
  <c r="AT98" i="9"/>
  <c r="AQ98" i="9"/>
  <c r="AP98" i="9"/>
  <c r="AN98" i="9"/>
  <c r="AM98" i="9"/>
  <c r="AK98" i="9"/>
  <c r="AJ98" i="9"/>
  <c r="AH98" i="9"/>
  <c r="AG98" i="9"/>
  <c r="AF98" i="9"/>
  <c r="AD98" i="9"/>
  <c r="AC98" i="9"/>
  <c r="AA98" i="9"/>
  <c r="Z98" i="9"/>
  <c r="W98" i="9"/>
  <c r="V98" i="9"/>
  <c r="U98" i="9"/>
  <c r="T98" i="9"/>
  <c r="S98" i="9"/>
  <c r="R98" i="9"/>
  <c r="Q98" i="9"/>
  <c r="P98" i="9"/>
  <c r="N98" i="9"/>
  <c r="M98" i="9"/>
  <c r="K98" i="9"/>
  <c r="J98" i="9"/>
  <c r="I98" i="9"/>
  <c r="H98" i="9"/>
  <c r="G98" i="9"/>
  <c r="F98" i="9"/>
  <c r="C98" i="9"/>
  <c r="DD97" i="9"/>
  <c r="DA97" i="9"/>
  <c r="CX97" i="9"/>
  <c r="CW97" i="9"/>
  <c r="CU97" i="9" s="1"/>
  <c r="CV97" i="9"/>
  <c r="CR97" i="9"/>
  <c r="CN97" i="9"/>
  <c r="CK97" i="9"/>
  <c r="CH97" i="9"/>
  <c r="CE97" i="9"/>
  <c r="CB97" i="9"/>
  <c r="BY97" i="9"/>
  <c r="BV97" i="9"/>
  <c r="BQ97" i="9"/>
  <c r="BM97" i="9"/>
  <c r="BJ97" i="9"/>
  <c r="BG97" i="9"/>
  <c r="BD97" i="9"/>
  <c r="BA97" i="9"/>
  <c r="AX97" i="9"/>
  <c r="AR97" i="9" s="1"/>
  <c r="AO97" i="9"/>
  <c r="AL97" i="9"/>
  <c r="AI97" i="9"/>
  <c r="AE97" i="9"/>
  <c r="AB97" i="9"/>
  <c r="Y97" i="9"/>
  <c r="O97" i="9"/>
  <c r="DJ97" i="9" s="1"/>
  <c r="B97" i="9"/>
  <c r="DH97" i="9" s="1"/>
  <c r="DD91" i="9"/>
  <c r="DA91" i="9"/>
  <c r="CX91" i="9"/>
  <c r="CW91" i="9"/>
  <c r="CU91" i="9" s="1"/>
  <c r="CV91" i="9"/>
  <c r="CR91" i="9"/>
  <c r="CN91" i="9"/>
  <c r="CK91" i="9"/>
  <c r="CH91" i="9"/>
  <c r="CE91" i="9"/>
  <c r="CB91" i="9"/>
  <c r="BY91" i="9"/>
  <c r="BV91" i="9"/>
  <c r="BQ91" i="9"/>
  <c r="BM91" i="9"/>
  <c r="BJ91" i="9"/>
  <c r="BG91" i="9"/>
  <c r="BD91" i="9"/>
  <c r="BA91" i="9"/>
  <c r="AX91" i="9"/>
  <c r="AO91" i="9"/>
  <c r="AL91" i="9"/>
  <c r="AI91" i="9"/>
  <c r="AE91" i="9"/>
  <c r="AB91" i="9"/>
  <c r="Y91" i="9"/>
  <c r="X91" i="9" s="1"/>
  <c r="O91" i="9"/>
  <c r="DJ91" i="9" s="1"/>
  <c r="B91" i="9"/>
  <c r="DH91" i="9" s="1"/>
  <c r="DD90" i="9"/>
  <c r="DA90" i="9"/>
  <c r="CX90" i="9"/>
  <c r="CW90" i="9"/>
  <c r="CU90" i="9" s="1"/>
  <c r="CV90" i="9"/>
  <c r="CR90" i="9"/>
  <c r="CN90" i="9"/>
  <c r="CK90" i="9"/>
  <c r="CH90" i="9"/>
  <c r="CE90" i="9"/>
  <c r="CB90" i="9"/>
  <c r="BY90" i="9"/>
  <c r="BV90" i="9"/>
  <c r="BQ90" i="9"/>
  <c r="BM90" i="9"/>
  <c r="BJ90" i="9"/>
  <c r="BG90" i="9"/>
  <c r="BD90" i="9"/>
  <c r="BA90" i="9"/>
  <c r="AX90" i="9"/>
  <c r="AO90" i="9"/>
  <c r="AL90" i="9"/>
  <c r="AI90" i="9"/>
  <c r="AE90" i="9"/>
  <c r="AB90" i="9"/>
  <c r="Y90" i="9"/>
  <c r="O90" i="9"/>
  <c r="B90" i="9"/>
  <c r="DH90" i="9" s="1"/>
  <c r="DD89" i="9"/>
  <c r="DA89" i="9"/>
  <c r="CX89" i="9"/>
  <c r="CW89" i="9"/>
  <c r="CU89" i="9" s="1"/>
  <c r="CV89" i="9"/>
  <c r="CR89" i="9"/>
  <c r="CN89" i="9"/>
  <c r="CK89" i="9"/>
  <c r="CH89" i="9"/>
  <c r="CE89" i="9"/>
  <c r="CB89" i="9"/>
  <c r="BY89" i="9"/>
  <c r="BV89" i="9"/>
  <c r="BQ89" i="9"/>
  <c r="BM89" i="9"/>
  <c r="BJ89" i="9"/>
  <c r="BG89" i="9"/>
  <c r="BD89" i="9"/>
  <c r="BA89" i="9"/>
  <c r="AX89" i="9"/>
  <c r="AO89" i="9"/>
  <c r="AL89" i="9"/>
  <c r="AI89" i="9"/>
  <c r="AE89" i="9"/>
  <c r="AB89" i="9"/>
  <c r="Y89" i="9"/>
  <c r="X89" i="9" s="1"/>
  <c r="O89" i="9"/>
  <c r="DJ89" i="9" s="1"/>
  <c r="B89" i="9"/>
  <c r="DH89" i="9" s="1"/>
  <c r="DD88" i="9"/>
  <c r="DA88" i="9"/>
  <c r="CX88" i="9"/>
  <c r="CW88" i="9"/>
  <c r="CU88" i="9" s="1"/>
  <c r="CV88" i="9"/>
  <c r="CR88" i="9"/>
  <c r="CN88" i="9"/>
  <c r="CK88" i="9"/>
  <c r="CH88" i="9"/>
  <c r="CE88" i="9"/>
  <c r="CB88" i="9"/>
  <c r="BY88" i="9"/>
  <c r="BV88" i="9"/>
  <c r="BQ88" i="9"/>
  <c r="BM88" i="9"/>
  <c r="BJ88" i="9"/>
  <c r="BG88" i="9"/>
  <c r="BD88" i="9"/>
  <c r="BA88" i="9"/>
  <c r="AX88" i="9"/>
  <c r="AO88" i="9"/>
  <c r="AL88" i="9"/>
  <c r="AI88" i="9"/>
  <c r="AE88" i="9"/>
  <c r="AB88" i="9"/>
  <c r="Y88" i="9"/>
  <c r="X88" i="9" s="1"/>
  <c r="O88" i="9"/>
  <c r="B88" i="9"/>
  <c r="DH88" i="9" s="1"/>
  <c r="DD87" i="9"/>
  <c r="DA87" i="9"/>
  <c r="CX87" i="9"/>
  <c r="CW87" i="9"/>
  <c r="CU87" i="9" s="1"/>
  <c r="CV87" i="9"/>
  <c r="CR87" i="9"/>
  <c r="CN87" i="9"/>
  <c r="CK87" i="9"/>
  <c r="CH87" i="9"/>
  <c r="CE87" i="9"/>
  <c r="CB87" i="9"/>
  <c r="BY87" i="9"/>
  <c r="BV87" i="9"/>
  <c r="BQ87" i="9"/>
  <c r="BM87" i="9"/>
  <c r="BJ87" i="9"/>
  <c r="BG87" i="9"/>
  <c r="BD87" i="9"/>
  <c r="BA87" i="9"/>
  <c r="AX87" i="9"/>
  <c r="AO87" i="9"/>
  <c r="AL87" i="9"/>
  <c r="AI87" i="9"/>
  <c r="AE87" i="9"/>
  <c r="AB87" i="9"/>
  <c r="Y87" i="9"/>
  <c r="O87" i="9"/>
  <c r="B87" i="9"/>
  <c r="DH87" i="9" s="1"/>
  <c r="DD86" i="9"/>
  <c r="DA86" i="9"/>
  <c r="CX86" i="9"/>
  <c r="CW86" i="9"/>
  <c r="CU86" i="9" s="1"/>
  <c r="CV86" i="9"/>
  <c r="CR86" i="9"/>
  <c r="CN86" i="9"/>
  <c r="CK86" i="9"/>
  <c r="CH86" i="9"/>
  <c r="CE86" i="9"/>
  <c r="CB86" i="9"/>
  <c r="BY86" i="9"/>
  <c r="BP86" i="9" s="1"/>
  <c r="BV86" i="9"/>
  <c r="BQ86" i="9"/>
  <c r="BM86" i="9"/>
  <c r="BJ86" i="9"/>
  <c r="BG86" i="9"/>
  <c r="BD86" i="9"/>
  <c r="BA86" i="9"/>
  <c r="AX86" i="9"/>
  <c r="AO86" i="9"/>
  <c r="AL86" i="9"/>
  <c r="AI86" i="9"/>
  <c r="AE86" i="9"/>
  <c r="AB86" i="9"/>
  <c r="Y86" i="9"/>
  <c r="O86" i="9"/>
  <c r="B86" i="9"/>
  <c r="DH86" i="9" s="1"/>
  <c r="DD85" i="9"/>
  <c r="DA85" i="9"/>
  <c r="CX85" i="9"/>
  <c r="CW85" i="9"/>
  <c r="CU85" i="9" s="1"/>
  <c r="CV85" i="9"/>
  <c r="CR85" i="9"/>
  <c r="CN85" i="9"/>
  <c r="CK85" i="9"/>
  <c r="CH85" i="9"/>
  <c r="CE85" i="9"/>
  <c r="CB85" i="9"/>
  <c r="BY85" i="9"/>
  <c r="BV85" i="9"/>
  <c r="BQ85" i="9"/>
  <c r="BM85" i="9"/>
  <c r="BJ85" i="9"/>
  <c r="BG85" i="9"/>
  <c r="BD85" i="9"/>
  <c r="BA85" i="9"/>
  <c r="AX85" i="9"/>
  <c r="AO85" i="9"/>
  <c r="AL85" i="9"/>
  <c r="AI85" i="9"/>
  <c r="AE85" i="9"/>
  <c r="AB85" i="9"/>
  <c r="Y85" i="9"/>
  <c r="X85" i="9" s="1"/>
  <c r="O85" i="9"/>
  <c r="B85" i="9"/>
  <c r="DH85" i="9" s="1"/>
  <c r="DD84" i="9"/>
  <c r="DA84" i="9"/>
  <c r="CX84" i="9"/>
  <c r="CW84" i="9"/>
  <c r="CU84" i="9" s="1"/>
  <c r="CV84" i="9"/>
  <c r="CR84" i="9"/>
  <c r="CN84" i="9"/>
  <c r="CK84" i="9"/>
  <c r="CH84" i="9"/>
  <c r="CE84" i="9"/>
  <c r="CB84" i="9"/>
  <c r="BY84" i="9"/>
  <c r="BV84" i="9"/>
  <c r="BQ84" i="9"/>
  <c r="BM84" i="9"/>
  <c r="BJ84" i="9"/>
  <c r="BG84" i="9"/>
  <c r="BD84" i="9"/>
  <c r="BA84" i="9"/>
  <c r="AX84" i="9"/>
  <c r="AO84" i="9"/>
  <c r="AL84" i="9"/>
  <c r="AI84" i="9"/>
  <c r="AE84" i="9"/>
  <c r="AB84" i="9"/>
  <c r="Y84" i="9"/>
  <c r="X84" i="9" s="1"/>
  <c r="O84" i="9"/>
  <c r="B84" i="9"/>
  <c r="DH84" i="9" s="1"/>
  <c r="DE83" i="9"/>
  <c r="DE98" i="9" s="1"/>
  <c r="DA83" i="9"/>
  <c r="CX83" i="9"/>
  <c r="CW83" i="9"/>
  <c r="CR83" i="9"/>
  <c r="CN83" i="9"/>
  <c r="CK83" i="9"/>
  <c r="CH83" i="9"/>
  <c r="CE83" i="9"/>
  <c r="CB83" i="9"/>
  <c r="BY83" i="9"/>
  <c r="BV83" i="9"/>
  <c r="BP83" i="9" s="1"/>
  <c r="BQ83" i="9"/>
  <c r="BM83" i="9"/>
  <c r="BJ83" i="9"/>
  <c r="BG83" i="9"/>
  <c r="BD83" i="9"/>
  <c r="BA83" i="9"/>
  <c r="AX83" i="9"/>
  <c r="AO83" i="9"/>
  <c r="AL83" i="9"/>
  <c r="AI83" i="9"/>
  <c r="AE83" i="9"/>
  <c r="AB83" i="9"/>
  <c r="X83" i="9" s="1"/>
  <c r="Y83" i="9"/>
  <c r="O83" i="9"/>
  <c r="E83" i="9"/>
  <c r="D83" i="9"/>
  <c r="DD82" i="9"/>
  <c r="DA82" i="9"/>
  <c r="CX82" i="9"/>
  <c r="CW82" i="9"/>
  <c r="CU82" i="9" s="1"/>
  <c r="CV82" i="9"/>
  <c r="CR82" i="9"/>
  <c r="CN82" i="9"/>
  <c r="CK82" i="9"/>
  <c r="CH82" i="9"/>
  <c r="CE82" i="9"/>
  <c r="CB82" i="9"/>
  <c r="BY82" i="9"/>
  <c r="BV82" i="9"/>
  <c r="BQ82" i="9"/>
  <c r="BM82" i="9"/>
  <c r="BJ82" i="9"/>
  <c r="BG82" i="9"/>
  <c r="BD82" i="9"/>
  <c r="BA82" i="9"/>
  <c r="AX82" i="9"/>
  <c r="AO82" i="9"/>
  <c r="AL82" i="9"/>
  <c r="AI82" i="9"/>
  <c r="AE82" i="9"/>
  <c r="AB82" i="9"/>
  <c r="Y82" i="9"/>
  <c r="O82" i="9"/>
  <c r="B82" i="9"/>
  <c r="DH82" i="9" s="1"/>
  <c r="DD81" i="9"/>
  <c r="DA81" i="9"/>
  <c r="CX81" i="9"/>
  <c r="CW81" i="9"/>
  <c r="CU81" i="9" s="1"/>
  <c r="CV81" i="9"/>
  <c r="CR81" i="9"/>
  <c r="CN81" i="9"/>
  <c r="CK81" i="9"/>
  <c r="CH81" i="9"/>
  <c r="CE81" i="9"/>
  <c r="CB81" i="9"/>
  <c r="BY81" i="9"/>
  <c r="BP81" i="9" s="1"/>
  <c r="BV81" i="9"/>
  <c r="BQ81" i="9"/>
  <c r="BM81" i="9"/>
  <c r="BJ81" i="9"/>
  <c r="BG81" i="9"/>
  <c r="BD81" i="9"/>
  <c r="BA81" i="9"/>
  <c r="AX81" i="9"/>
  <c r="AO81" i="9"/>
  <c r="AL81" i="9"/>
  <c r="AI81" i="9"/>
  <c r="AE81" i="9"/>
  <c r="AB81" i="9"/>
  <c r="Y81" i="9"/>
  <c r="O81" i="9"/>
  <c r="B81" i="9"/>
  <c r="DH81" i="9" s="1"/>
  <c r="DL80" i="9"/>
  <c r="DK80" i="9"/>
  <c r="DD80" i="9"/>
  <c r="DA80" i="9"/>
  <c r="CX80" i="9"/>
  <c r="CW80" i="9"/>
  <c r="CV80" i="9"/>
  <c r="CR80" i="9"/>
  <c r="CN80" i="9"/>
  <c r="CK80" i="9"/>
  <c r="CH80" i="9"/>
  <c r="CE80" i="9"/>
  <c r="CB80" i="9"/>
  <c r="BY80" i="9"/>
  <c r="BV80" i="9"/>
  <c r="BQ80" i="9"/>
  <c r="BM80" i="9"/>
  <c r="BJ80" i="9"/>
  <c r="BG80" i="9"/>
  <c r="BD80" i="9"/>
  <c r="BA80" i="9"/>
  <c r="AX80" i="9"/>
  <c r="AO80" i="9"/>
  <c r="AL80" i="9"/>
  <c r="AI80" i="9"/>
  <c r="AE80" i="9"/>
  <c r="AB80" i="9"/>
  <c r="Y80" i="9"/>
  <c r="O80" i="9"/>
  <c r="B80" i="9"/>
  <c r="DD79" i="9"/>
  <c r="DA79" i="9"/>
  <c r="CX79" i="9"/>
  <c r="CW79" i="9"/>
  <c r="CV79" i="9"/>
  <c r="CR79" i="9"/>
  <c r="CN79" i="9"/>
  <c r="CK79" i="9"/>
  <c r="CH79" i="9"/>
  <c r="CE79" i="9"/>
  <c r="CB79" i="9"/>
  <c r="BY79" i="9"/>
  <c r="BV79" i="9"/>
  <c r="BQ79" i="9"/>
  <c r="BM79" i="9"/>
  <c r="BJ79" i="9"/>
  <c r="BG79" i="9"/>
  <c r="BD79" i="9"/>
  <c r="BA79" i="9"/>
  <c r="AX79" i="9"/>
  <c r="AO79" i="9"/>
  <c r="AL79" i="9"/>
  <c r="AI79" i="9"/>
  <c r="AE79" i="9"/>
  <c r="AB79" i="9"/>
  <c r="Y79" i="9"/>
  <c r="O79" i="9"/>
  <c r="B79" i="9"/>
  <c r="DD78" i="9"/>
  <c r="DA78" i="9"/>
  <c r="CX78" i="9"/>
  <c r="CW78" i="9"/>
  <c r="CV78" i="9"/>
  <c r="CR78" i="9"/>
  <c r="CN78" i="9"/>
  <c r="CK78" i="9"/>
  <c r="CH78" i="9"/>
  <c r="CE78" i="9"/>
  <c r="CB78" i="9"/>
  <c r="BY78" i="9"/>
  <c r="BV78" i="9"/>
  <c r="BQ78" i="9"/>
  <c r="BM78" i="9"/>
  <c r="BJ78" i="9"/>
  <c r="BG78" i="9"/>
  <c r="BD78" i="9"/>
  <c r="BA78" i="9"/>
  <c r="AX78" i="9"/>
  <c r="AO78" i="9"/>
  <c r="AL78" i="9"/>
  <c r="AI78" i="9"/>
  <c r="AE78" i="9"/>
  <c r="AB78" i="9"/>
  <c r="Y78" i="9"/>
  <c r="O78" i="9"/>
  <c r="B78" i="9"/>
  <c r="DD77" i="9"/>
  <c r="DA77" i="9"/>
  <c r="CX77" i="9"/>
  <c r="CW77" i="9"/>
  <c r="CV77" i="9"/>
  <c r="CU77" i="9"/>
  <c r="CR77" i="9"/>
  <c r="CN77" i="9"/>
  <c r="CK77" i="9"/>
  <c r="CH77" i="9"/>
  <c r="CE77" i="9"/>
  <c r="CB77" i="9"/>
  <c r="BY77" i="9"/>
  <c r="BV77" i="9"/>
  <c r="BP77" i="9" s="1"/>
  <c r="BQ77" i="9"/>
  <c r="BM77" i="9"/>
  <c r="BJ77" i="9"/>
  <c r="BG77" i="9"/>
  <c r="BD77" i="9"/>
  <c r="BA77" i="9"/>
  <c r="AX77" i="9"/>
  <c r="AO77" i="9"/>
  <c r="AL77" i="9"/>
  <c r="AI77" i="9"/>
  <c r="AE77" i="9"/>
  <c r="AB77" i="9"/>
  <c r="Y77" i="9"/>
  <c r="O77" i="9"/>
  <c r="DJ77" i="9" s="1"/>
  <c r="B77" i="9"/>
  <c r="DH77" i="9" s="1"/>
  <c r="DD76" i="9"/>
  <c r="DA76" i="9"/>
  <c r="CX76" i="9"/>
  <c r="CW76" i="9"/>
  <c r="CV76" i="9"/>
  <c r="CR76" i="9"/>
  <c r="CN76" i="9"/>
  <c r="CK76" i="9"/>
  <c r="CH76" i="9"/>
  <c r="CE76" i="9"/>
  <c r="CB76" i="9"/>
  <c r="BY76" i="9"/>
  <c r="BV76" i="9"/>
  <c r="BQ76" i="9"/>
  <c r="BM76" i="9"/>
  <c r="BJ76" i="9"/>
  <c r="BG76" i="9"/>
  <c r="BD76" i="9"/>
  <c r="BA76" i="9"/>
  <c r="AX76" i="9"/>
  <c r="AO76" i="9"/>
  <c r="AL76" i="9"/>
  <c r="AI76" i="9"/>
  <c r="AE76" i="9"/>
  <c r="AB76" i="9"/>
  <c r="Y76" i="9"/>
  <c r="O76" i="9"/>
  <c r="B76" i="9"/>
  <c r="DD75" i="9"/>
  <c r="DA75" i="9"/>
  <c r="CX75" i="9"/>
  <c r="CW75" i="9"/>
  <c r="CV75" i="9"/>
  <c r="CR75" i="9"/>
  <c r="CN75" i="9"/>
  <c r="CK75" i="9"/>
  <c r="CH75" i="9"/>
  <c r="CE75" i="9"/>
  <c r="CB75" i="9"/>
  <c r="BY75" i="9"/>
  <c r="BV75" i="9"/>
  <c r="BQ75" i="9"/>
  <c r="BM75" i="9"/>
  <c r="BJ75" i="9"/>
  <c r="BG75" i="9"/>
  <c r="BD75" i="9"/>
  <c r="BA75" i="9"/>
  <c r="AX75" i="9"/>
  <c r="AO75" i="9"/>
  <c r="AL75" i="9"/>
  <c r="AI75" i="9"/>
  <c r="AE75" i="9"/>
  <c r="AB75" i="9"/>
  <c r="Y75" i="9"/>
  <c r="O75" i="9"/>
  <c r="B75" i="9"/>
  <c r="DD74" i="9"/>
  <c r="DA74" i="9"/>
  <c r="CX74" i="9"/>
  <c r="CW74" i="9"/>
  <c r="CV74" i="9"/>
  <c r="CU74" i="9" s="1"/>
  <c r="CR74" i="9"/>
  <c r="CN74" i="9"/>
  <c r="CK74" i="9"/>
  <c r="CH74" i="9"/>
  <c r="CE74" i="9"/>
  <c r="CB74" i="9"/>
  <c r="BY74" i="9"/>
  <c r="BV74" i="9"/>
  <c r="BQ74" i="9"/>
  <c r="BM74" i="9"/>
  <c r="BJ74" i="9"/>
  <c r="BG74" i="9"/>
  <c r="BD74" i="9"/>
  <c r="BA74" i="9"/>
  <c r="AX74" i="9"/>
  <c r="AO74" i="9"/>
  <c r="AL74" i="9"/>
  <c r="AI74" i="9"/>
  <c r="AE74" i="9"/>
  <c r="AB74" i="9"/>
  <c r="X74" i="9" s="1"/>
  <c r="Y74" i="9"/>
  <c r="O74" i="9"/>
  <c r="DJ74" i="9" s="1"/>
  <c r="B74" i="9"/>
  <c r="DD73" i="9"/>
  <c r="DA73" i="9"/>
  <c r="CX73" i="9"/>
  <c r="CW73" i="9"/>
  <c r="CU73" i="9" s="1"/>
  <c r="CV73" i="9"/>
  <c r="CR73" i="9"/>
  <c r="CN73" i="9"/>
  <c r="CK73" i="9"/>
  <c r="CH73" i="9"/>
  <c r="CE73" i="9"/>
  <c r="CB73" i="9"/>
  <c r="BY73" i="9"/>
  <c r="BV73" i="9"/>
  <c r="BQ73" i="9"/>
  <c r="BM73" i="9"/>
  <c r="BJ73" i="9"/>
  <c r="BG73" i="9"/>
  <c r="BD73" i="9"/>
  <c r="BA73" i="9"/>
  <c r="AX73" i="9"/>
  <c r="AO73" i="9"/>
  <c r="AL73" i="9"/>
  <c r="AI73" i="9"/>
  <c r="AE73" i="9"/>
  <c r="AB73" i="9"/>
  <c r="Y73" i="9"/>
  <c r="O73" i="9"/>
  <c r="DJ73" i="9" s="1"/>
  <c r="B73" i="9"/>
  <c r="DH73" i="9" s="1"/>
  <c r="DD72" i="9"/>
  <c r="DA72" i="9"/>
  <c r="CX72" i="9"/>
  <c r="CW72" i="9"/>
  <c r="CV72" i="9"/>
  <c r="CR72" i="9"/>
  <c r="CN72" i="9"/>
  <c r="CK72" i="9"/>
  <c r="CH72" i="9"/>
  <c r="CE72" i="9"/>
  <c r="CB72" i="9"/>
  <c r="BY72" i="9"/>
  <c r="BV72" i="9"/>
  <c r="BQ72" i="9"/>
  <c r="BM72" i="9"/>
  <c r="BJ72" i="9"/>
  <c r="BG72" i="9"/>
  <c r="BD72" i="9"/>
  <c r="BA72" i="9"/>
  <c r="AX72" i="9"/>
  <c r="AO72" i="9"/>
  <c r="AL72" i="9"/>
  <c r="AI72" i="9"/>
  <c r="AE72" i="9"/>
  <c r="AB72" i="9"/>
  <c r="Y72" i="9"/>
  <c r="O72" i="9"/>
  <c r="B72" i="9"/>
  <c r="DD71" i="9"/>
  <c r="DA71" i="9"/>
  <c r="CX71" i="9"/>
  <c r="CW71" i="9"/>
  <c r="CV71" i="9"/>
  <c r="CR71" i="9"/>
  <c r="CN71" i="9"/>
  <c r="CK71" i="9"/>
  <c r="CH71" i="9"/>
  <c r="CE71" i="9"/>
  <c r="CB71" i="9"/>
  <c r="BY71" i="9"/>
  <c r="BV71" i="9"/>
  <c r="BQ71" i="9"/>
  <c r="BM71" i="9"/>
  <c r="BJ71" i="9"/>
  <c r="BG71" i="9"/>
  <c r="BD71" i="9"/>
  <c r="BA71" i="9"/>
  <c r="AX71" i="9"/>
  <c r="AO71" i="9"/>
  <c r="AL71" i="9"/>
  <c r="AI71" i="9"/>
  <c r="AE71" i="9"/>
  <c r="AB71" i="9"/>
  <c r="Y71" i="9"/>
  <c r="O71" i="9"/>
  <c r="B71" i="9"/>
  <c r="DD70" i="9"/>
  <c r="DA70" i="9"/>
  <c r="CX70" i="9"/>
  <c r="CW70" i="9"/>
  <c r="CV70" i="9"/>
  <c r="CU70" i="9" s="1"/>
  <c r="CR70" i="9"/>
  <c r="CN70" i="9"/>
  <c r="CK70" i="9"/>
  <c r="CH70" i="9"/>
  <c r="CE70" i="9"/>
  <c r="CB70" i="9"/>
  <c r="BY70" i="9"/>
  <c r="BV70" i="9"/>
  <c r="BQ70" i="9"/>
  <c r="BM70" i="9"/>
  <c r="BJ70" i="9"/>
  <c r="BG70" i="9"/>
  <c r="BD70" i="9"/>
  <c r="BA70" i="9"/>
  <c r="AR70" i="9" s="1"/>
  <c r="AX70" i="9"/>
  <c r="AO70" i="9"/>
  <c r="AL70" i="9"/>
  <c r="AI70" i="9"/>
  <c r="AE70" i="9"/>
  <c r="AB70" i="9"/>
  <c r="Y70" i="9"/>
  <c r="O70" i="9"/>
  <c r="DJ70" i="9" s="1"/>
  <c r="B70" i="9"/>
  <c r="DH70" i="9" s="1"/>
  <c r="DD69" i="9"/>
  <c r="DA69" i="9"/>
  <c r="CX69" i="9"/>
  <c r="CW69" i="9"/>
  <c r="CV69" i="9"/>
  <c r="CR69" i="9"/>
  <c r="CN69" i="9"/>
  <c r="CK69" i="9"/>
  <c r="CH69" i="9"/>
  <c r="CE69" i="9"/>
  <c r="CB69" i="9"/>
  <c r="BY69" i="9"/>
  <c r="BV69" i="9"/>
  <c r="BQ69" i="9"/>
  <c r="BM69" i="9"/>
  <c r="BJ69" i="9"/>
  <c r="BG69" i="9"/>
  <c r="BD69" i="9"/>
  <c r="BA69" i="9"/>
  <c r="AX69" i="9"/>
  <c r="AO69" i="9"/>
  <c r="AL69" i="9"/>
  <c r="AI69" i="9"/>
  <c r="AE69" i="9"/>
  <c r="AB69" i="9"/>
  <c r="Y69" i="9"/>
  <c r="O69" i="9"/>
  <c r="B69" i="9"/>
  <c r="DH69" i="9" s="1"/>
  <c r="DD68" i="9"/>
  <c r="DA68" i="9"/>
  <c r="CX68" i="9"/>
  <c r="CW68" i="9"/>
  <c r="CV68" i="9"/>
  <c r="CR68" i="9"/>
  <c r="CN68" i="9"/>
  <c r="CK68" i="9"/>
  <c r="CH68" i="9"/>
  <c r="CE68" i="9"/>
  <c r="CB68" i="9"/>
  <c r="BY68" i="9"/>
  <c r="BV68" i="9"/>
  <c r="BQ68" i="9"/>
  <c r="BM68" i="9"/>
  <c r="BJ68" i="9"/>
  <c r="BG68" i="9"/>
  <c r="BD68" i="9"/>
  <c r="BA68" i="9"/>
  <c r="AX68" i="9"/>
  <c r="AO68" i="9"/>
  <c r="AL68" i="9"/>
  <c r="AI68" i="9"/>
  <c r="AE68" i="9"/>
  <c r="AB68" i="9"/>
  <c r="Y68" i="9"/>
  <c r="O68" i="9"/>
  <c r="B68" i="9"/>
  <c r="DD67" i="9"/>
  <c r="DA67" i="9"/>
  <c r="CX67" i="9"/>
  <c r="CW67" i="9"/>
  <c r="CV67" i="9"/>
  <c r="CU67" i="9"/>
  <c r="CR67" i="9"/>
  <c r="CN67" i="9"/>
  <c r="CK67" i="9"/>
  <c r="CH67" i="9"/>
  <c r="CE67" i="9"/>
  <c r="CB67" i="9"/>
  <c r="BY67" i="9"/>
  <c r="BV67" i="9"/>
  <c r="BQ67" i="9"/>
  <c r="BM67" i="9"/>
  <c r="BJ67" i="9"/>
  <c r="BG67" i="9"/>
  <c r="BD67" i="9"/>
  <c r="BA67" i="9"/>
  <c r="AX67" i="9"/>
  <c r="AO67" i="9"/>
  <c r="AL67" i="9"/>
  <c r="AI67" i="9"/>
  <c r="AE67" i="9"/>
  <c r="AB67" i="9"/>
  <c r="Y67" i="9"/>
  <c r="O67" i="9"/>
  <c r="B67" i="9"/>
  <c r="DH67" i="9" s="1"/>
  <c r="DD66" i="9"/>
  <c r="DA66" i="9"/>
  <c r="CX66" i="9"/>
  <c r="CW66" i="9"/>
  <c r="CV66" i="9"/>
  <c r="CR66" i="9"/>
  <c r="CN66" i="9"/>
  <c r="CK66" i="9"/>
  <c r="CH66" i="9"/>
  <c r="CE66" i="9"/>
  <c r="CB66" i="9"/>
  <c r="BY66" i="9"/>
  <c r="BV66" i="9"/>
  <c r="BQ66" i="9"/>
  <c r="BM66" i="9"/>
  <c r="BJ66" i="9"/>
  <c r="BG66" i="9"/>
  <c r="BD66" i="9"/>
  <c r="BA66" i="9"/>
  <c r="AX66" i="9"/>
  <c r="AO66" i="9"/>
  <c r="AL66" i="9"/>
  <c r="AI66" i="9"/>
  <c r="AE66" i="9"/>
  <c r="AB66" i="9"/>
  <c r="Y66" i="9"/>
  <c r="O66" i="9"/>
  <c r="B66" i="9"/>
  <c r="DD65" i="9"/>
  <c r="DA65" i="9"/>
  <c r="CX65" i="9"/>
  <c r="CW65" i="9"/>
  <c r="CV65" i="9"/>
  <c r="CR65" i="9"/>
  <c r="CN65" i="9"/>
  <c r="CK65" i="9"/>
  <c r="CH65" i="9"/>
  <c r="CE65" i="9"/>
  <c r="CB65" i="9"/>
  <c r="BY65" i="9"/>
  <c r="BV65" i="9"/>
  <c r="BQ65" i="9"/>
  <c r="BM65" i="9"/>
  <c r="BJ65" i="9"/>
  <c r="BG65" i="9"/>
  <c r="BD65" i="9"/>
  <c r="BA65" i="9"/>
  <c r="AX65" i="9"/>
  <c r="AO65" i="9"/>
  <c r="AL65" i="9"/>
  <c r="AI65" i="9"/>
  <c r="AE65" i="9"/>
  <c r="AB65" i="9"/>
  <c r="Y65" i="9"/>
  <c r="O65" i="9"/>
  <c r="L65" i="9"/>
  <c r="L98" i="9" s="1"/>
  <c r="DD64" i="9"/>
  <c r="DA64" i="9"/>
  <c r="CX64" i="9"/>
  <c r="CW64" i="9"/>
  <c r="CV64" i="9"/>
  <c r="CR64" i="9"/>
  <c r="CN64" i="9"/>
  <c r="CK64" i="9"/>
  <c r="CH64" i="9"/>
  <c r="CE64" i="9"/>
  <c r="CB64" i="9"/>
  <c r="BY64" i="9"/>
  <c r="BV64" i="9"/>
  <c r="BP64" i="9" s="1"/>
  <c r="BQ64" i="9"/>
  <c r="BM64" i="9"/>
  <c r="BJ64" i="9"/>
  <c r="BG64" i="9"/>
  <c r="BD64" i="9"/>
  <c r="BA64" i="9"/>
  <c r="AX64" i="9"/>
  <c r="AO64" i="9"/>
  <c r="AL64" i="9"/>
  <c r="AI64" i="9"/>
  <c r="AE64" i="9"/>
  <c r="AB64" i="9"/>
  <c r="Y64" i="9"/>
  <c r="O64" i="9"/>
  <c r="B64" i="9"/>
  <c r="DD63" i="9"/>
  <c r="DA63" i="9"/>
  <c r="CX63" i="9"/>
  <c r="CW63" i="9"/>
  <c r="CV63" i="9"/>
  <c r="CR63" i="9"/>
  <c r="CN63" i="9"/>
  <c r="CK63" i="9"/>
  <c r="CH63" i="9"/>
  <c r="CE63" i="9"/>
  <c r="CB63" i="9"/>
  <c r="BY63" i="9"/>
  <c r="BV63" i="9"/>
  <c r="BQ63" i="9"/>
  <c r="BM63" i="9"/>
  <c r="BJ63" i="9"/>
  <c r="BG63" i="9"/>
  <c r="BD63" i="9"/>
  <c r="BA63" i="9"/>
  <c r="AX63" i="9"/>
  <c r="AO63" i="9"/>
  <c r="AL63" i="9"/>
  <c r="AI63" i="9"/>
  <c r="AE63" i="9"/>
  <c r="AB63" i="9"/>
  <c r="Y63" i="9"/>
  <c r="O63" i="9"/>
  <c r="B63" i="9"/>
  <c r="DD62" i="9"/>
  <c r="DA62" i="9"/>
  <c r="CX62" i="9"/>
  <c r="CW62" i="9"/>
  <c r="CV62" i="9"/>
  <c r="CR62" i="9"/>
  <c r="CN62" i="9"/>
  <c r="CK62" i="9"/>
  <c r="CH62" i="9"/>
  <c r="CE62" i="9"/>
  <c r="CB62" i="9"/>
  <c r="BY62" i="9"/>
  <c r="BV62" i="9"/>
  <c r="BQ62" i="9"/>
  <c r="BM62" i="9"/>
  <c r="BJ62" i="9"/>
  <c r="BG62" i="9"/>
  <c r="BD62" i="9"/>
  <c r="BA62" i="9"/>
  <c r="AX62" i="9"/>
  <c r="AO62" i="9"/>
  <c r="AL62" i="9"/>
  <c r="AI62" i="9"/>
  <c r="AE62" i="9"/>
  <c r="AB62" i="9"/>
  <c r="X62" i="9" s="1"/>
  <c r="Y62" i="9"/>
  <c r="O62" i="9"/>
  <c r="B62" i="9"/>
  <c r="DD61" i="9"/>
  <c r="DA61" i="9"/>
  <c r="CX61" i="9"/>
  <c r="CW61" i="9"/>
  <c r="CV61" i="9"/>
  <c r="CR61" i="9"/>
  <c r="CN61" i="9"/>
  <c r="CK61" i="9"/>
  <c r="CH61" i="9"/>
  <c r="CE61" i="9"/>
  <c r="CB61" i="9"/>
  <c r="BY61" i="9"/>
  <c r="BV61" i="9"/>
  <c r="BQ61" i="9"/>
  <c r="BM61" i="9"/>
  <c r="BJ61" i="9"/>
  <c r="BG61" i="9"/>
  <c r="BD61" i="9"/>
  <c r="BA61" i="9"/>
  <c r="AX61" i="9"/>
  <c r="AO61" i="9"/>
  <c r="AL61" i="9"/>
  <c r="AI61" i="9"/>
  <c r="AE61" i="9"/>
  <c r="AB61" i="9"/>
  <c r="Y61" i="9"/>
  <c r="X61" i="9" s="1"/>
  <c r="O61" i="9"/>
  <c r="B61" i="9"/>
  <c r="DD60" i="9"/>
  <c r="DA60" i="9"/>
  <c r="CX60" i="9"/>
  <c r="CW60" i="9"/>
  <c r="CV60" i="9"/>
  <c r="CR60" i="9"/>
  <c r="CN60" i="9"/>
  <c r="CK60" i="9"/>
  <c r="CH60" i="9"/>
  <c r="CE60" i="9"/>
  <c r="CB60" i="9"/>
  <c r="BY60" i="9"/>
  <c r="BV60" i="9"/>
  <c r="BQ60" i="9"/>
  <c r="BM60" i="9"/>
  <c r="BJ60" i="9"/>
  <c r="BG60" i="9"/>
  <c r="BD60" i="9"/>
  <c r="BA60" i="9"/>
  <c r="AX60" i="9"/>
  <c r="AO60" i="9"/>
  <c r="AL60" i="9"/>
  <c r="AI60" i="9"/>
  <c r="AE60" i="9"/>
  <c r="AB60" i="9"/>
  <c r="Y60" i="9"/>
  <c r="O60" i="9"/>
  <c r="B60" i="9"/>
  <c r="DH60" i="9" s="1"/>
  <c r="DD59" i="9"/>
  <c r="DA59" i="9"/>
  <c r="CX59" i="9"/>
  <c r="CW59" i="9"/>
  <c r="CV59" i="9"/>
  <c r="CR59" i="9"/>
  <c r="CN59" i="9"/>
  <c r="CK59" i="9"/>
  <c r="CH59" i="9"/>
  <c r="CE59" i="9"/>
  <c r="CB59" i="9"/>
  <c r="BY59" i="9"/>
  <c r="BV59" i="9"/>
  <c r="BQ59" i="9"/>
  <c r="BM59" i="9"/>
  <c r="BJ59" i="9"/>
  <c r="BG59" i="9"/>
  <c r="BD59" i="9"/>
  <c r="BA59" i="9"/>
  <c r="AX59" i="9"/>
  <c r="AO59" i="9"/>
  <c r="AL59" i="9"/>
  <c r="AI59" i="9"/>
  <c r="AE59" i="9"/>
  <c r="AB59" i="9"/>
  <c r="Y59" i="9"/>
  <c r="X59" i="9" s="1"/>
  <c r="O59" i="9"/>
  <c r="B59" i="9"/>
  <c r="DH59" i="9" s="1"/>
  <c r="DD58" i="9"/>
  <c r="DA58" i="9"/>
  <c r="CX58" i="9"/>
  <c r="CW58" i="9"/>
  <c r="CV58" i="9"/>
  <c r="CR58" i="9"/>
  <c r="CN58" i="9"/>
  <c r="CK58" i="9"/>
  <c r="CH58" i="9"/>
  <c r="CE58" i="9"/>
  <c r="CB58" i="9"/>
  <c r="BY58" i="9"/>
  <c r="BV58" i="9"/>
  <c r="BQ58" i="9"/>
  <c r="BM58" i="9"/>
  <c r="BJ58" i="9"/>
  <c r="BG58" i="9"/>
  <c r="BD58" i="9"/>
  <c r="BA58" i="9"/>
  <c r="AX58" i="9"/>
  <c r="AO58" i="9"/>
  <c r="AL58" i="9"/>
  <c r="AI58" i="9"/>
  <c r="AE58" i="9"/>
  <c r="AB58" i="9"/>
  <c r="Y58" i="9"/>
  <c r="X58" i="9" s="1"/>
  <c r="O58" i="9"/>
  <c r="B58" i="9"/>
  <c r="DD57" i="9"/>
  <c r="DA57" i="9"/>
  <c r="CX57" i="9"/>
  <c r="CW57" i="9"/>
  <c r="CV57" i="9"/>
  <c r="CR57" i="9"/>
  <c r="CN57" i="9"/>
  <c r="CK57" i="9"/>
  <c r="CH57" i="9"/>
  <c r="CE57" i="9"/>
  <c r="CB57" i="9"/>
  <c r="BY57" i="9"/>
  <c r="BV57" i="9"/>
  <c r="BQ57" i="9"/>
  <c r="BM57" i="9"/>
  <c r="BJ57" i="9"/>
  <c r="BG57" i="9"/>
  <c r="BD57" i="9"/>
  <c r="BA57" i="9"/>
  <c r="AX57" i="9"/>
  <c r="AO57" i="9"/>
  <c r="AL57" i="9"/>
  <c r="AI57" i="9"/>
  <c r="AE57" i="9"/>
  <c r="AB57" i="9"/>
  <c r="Y57" i="9"/>
  <c r="O57" i="9"/>
  <c r="B57" i="9"/>
  <c r="DD56" i="9"/>
  <c r="DA56" i="9"/>
  <c r="CX56" i="9"/>
  <c r="CW56" i="9"/>
  <c r="CV56" i="9"/>
  <c r="CR56" i="9"/>
  <c r="CN56" i="9"/>
  <c r="CK56" i="9"/>
  <c r="CH56" i="9"/>
  <c r="CE56" i="9"/>
  <c r="CB56" i="9"/>
  <c r="BY56" i="9"/>
  <c r="BV56" i="9"/>
  <c r="BQ56" i="9"/>
  <c r="BM56" i="9"/>
  <c r="BJ56" i="9"/>
  <c r="BG56" i="9"/>
  <c r="BD56" i="9"/>
  <c r="BA56" i="9"/>
  <c r="AX56" i="9"/>
  <c r="AO56" i="9"/>
  <c r="AL56" i="9"/>
  <c r="AI56" i="9"/>
  <c r="AE56" i="9"/>
  <c r="AB56" i="9"/>
  <c r="Y56" i="9"/>
  <c r="O56" i="9"/>
  <c r="B56" i="9"/>
  <c r="DH56" i="9" s="1"/>
  <c r="DD55" i="9"/>
  <c r="DA55" i="9"/>
  <c r="CX55" i="9"/>
  <c r="CW55" i="9"/>
  <c r="CU55" i="9" s="1"/>
  <c r="CV55" i="9"/>
  <c r="CR55" i="9"/>
  <c r="CN55" i="9"/>
  <c r="CK55" i="9"/>
  <c r="CH55" i="9"/>
  <c r="CE55" i="9"/>
  <c r="CB55" i="9"/>
  <c r="BY55" i="9"/>
  <c r="BV55" i="9"/>
  <c r="BQ55" i="9"/>
  <c r="BM55" i="9"/>
  <c r="BJ55" i="9"/>
  <c r="BG55" i="9"/>
  <c r="BD55" i="9"/>
  <c r="BA55" i="9"/>
  <c r="AX55" i="9"/>
  <c r="AO55" i="9"/>
  <c r="AL55" i="9"/>
  <c r="AI55" i="9"/>
  <c r="AE55" i="9"/>
  <c r="AB55" i="9"/>
  <c r="Y55" i="9"/>
  <c r="O55" i="9"/>
  <c r="B55" i="9"/>
  <c r="DH55" i="9" s="1"/>
  <c r="DD54" i="9"/>
  <c r="DA54" i="9"/>
  <c r="CX54" i="9"/>
  <c r="CW54" i="9"/>
  <c r="CV54" i="9"/>
  <c r="CR54" i="9"/>
  <c r="CN54" i="9"/>
  <c r="CK54" i="9"/>
  <c r="CH54" i="9"/>
  <c r="CE54" i="9"/>
  <c r="CB54" i="9"/>
  <c r="BY54" i="9"/>
  <c r="BV54" i="9"/>
  <c r="BQ54" i="9"/>
  <c r="BM54" i="9"/>
  <c r="BJ54" i="9"/>
  <c r="BG54" i="9"/>
  <c r="BD54" i="9"/>
  <c r="BA54" i="9"/>
  <c r="AX54" i="9"/>
  <c r="AO54" i="9"/>
  <c r="AL54" i="9"/>
  <c r="AI54" i="9"/>
  <c r="AE54" i="9"/>
  <c r="AB54" i="9"/>
  <c r="Y54" i="9"/>
  <c r="X54" i="9"/>
  <c r="O54" i="9"/>
  <c r="B54" i="9"/>
  <c r="DB53" i="9"/>
  <c r="CV53" i="9" s="1"/>
  <c r="CX53" i="9"/>
  <c r="CW53" i="9"/>
  <c r="CR53" i="9"/>
  <c r="CN53" i="9"/>
  <c r="CK53" i="9"/>
  <c r="CH53" i="9"/>
  <c r="CE53" i="9"/>
  <c r="CB53" i="9"/>
  <c r="BY53" i="9"/>
  <c r="BV53" i="9"/>
  <c r="BQ53" i="9"/>
  <c r="BM53" i="9"/>
  <c r="BJ53" i="9"/>
  <c r="BG53" i="9"/>
  <c r="BD53" i="9"/>
  <c r="BA53" i="9"/>
  <c r="AX53" i="9"/>
  <c r="AO53" i="9"/>
  <c r="AL53" i="9"/>
  <c r="AI53" i="9"/>
  <c r="AE53" i="9"/>
  <c r="AB53" i="9"/>
  <c r="Y53" i="9"/>
  <c r="O53" i="9"/>
  <c r="B53" i="9"/>
  <c r="DD52" i="9"/>
  <c r="DA52" i="9"/>
  <c r="CX52" i="9"/>
  <c r="CW52" i="9"/>
  <c r="CV52" i="9"/>
  <c r="CR52" i="9"/>
  <c r="CN52" i="9"/>
  <c r="CK52" i="9"/>
  <c r="CH52" i="9"/>
  <c r="CE52" i="9"/>
  <c r="CB52" i="9"/>
  <c r="BY52" i="9"/>
  <c r="BV52" i="9"/>
  <c r="BP52" i="9" s="1"/>
  <c r="BQ52" i="9"/>
  <c r="BM52" i="9"/>
  <c r="BJ52" i="9"/>
  <c r="BG52" i="9"/>
  <c r="BD52" i="9"/>
  <c r="BA52" i="9"/>
  <c r="AX52" i="9"/>
  <c r="AO52" i="9"/>
  <c r="AL52" i="9"/>
  <c r="AI52" i="9"/>
  <c r="AE52" i="9"/>
  <c r="AB52" i="9"/>
  <c r="Y52" i="9"/>
  <c r="O52" i="9"/>
  <c r="B52" i="9"/>
  <c r="DD51" i="9"/>
  <c r="DA51" i="9"/>
  <c r="CX51" i="9"/>
  <c r="CW51" i="9"/>
  <c r="CV51" i="9"/>
  <c r="CR51" i="9"/>
  <c r="CN51" i="9"/>
  <c r="CK51" i="9"/>
  <c r="CH51" i="9"/>
  <c r="CE51" i="9"/>
  <c r="CB51" i="9"/>
  <c r="BY51" i="9"/>
  <c r="BV51" i="9"/>
  <c r="BQ51" i="9"/>
  <c r="BM51" i="9"/>
  <c r="BJ51" i="9"/>
  <c r="BG51" i="9"/>
  <c r="BD51" i="9"/>
  <c r="BA51" i="9"/>
  <c r="AX51" i="9"/>
  <c r="AO51" i="9"/>
  <c r="AL51" i="9"/>
  <c r="AI51" i="9"/>
  <c r="AE51" i="9"/>
  <c r="AB51" i="9"/>
  <c r="X51" i="9" s="1"/>
  <c r="Y51" i="9"/>
  <c r="O51" i="9"/>
  <c r="DJ51" i="9" s="1"/>
  <c r="B51" i="9"/>
  <c r="DD50" i="9"/>
  <c r="DA50" i="9"/>
  <c r="CX50" i="9"/>
  <c r="CW50" i="9"/>
  <c r="CV50" i="9"/>
  <c r="CR50" i="9"/>
  <c r="CN50" i="9"/>
  <c r="CK50" i="9"/>
  <c r="CH50" i="9"/>
  <c r="CE50" i="9"/>
  <c r="CB50" i="9"/>
  <c r="BY50" i="9"/>
  <c r="BV50" i="9"/>
  <c r="BQ50" i="9"/>
  <c r="BM50" i="9"/>
  <c r="BJ50" i="9"/>
  <c r="BG50" i="9"/>
  <c r="BD50" i="9"/>
  <c r="BA50" i="9"/>
  <c r="AX50" i="9"/>
  <c r="AO50" i="9"/>
  <c r="AL50" i="9"/>
  <c r="AI50" i="9"/>
  <c r="AE50" i="9"/>
  <c r="AB50" i="9"/>
  <c r="Y50" i="9"/>
  <c r="O50" i="9"/>
  <c r="B50" i="9"/>
  <c r="DD49" i="9"/>
  <c r="DA49" i="9"/>
  <c r="CX49" i="9"/>
  <c r="CW49" i="9"/>
  <c r="CV49" i="9"/>
  <c r="CR49" i="9"/>
  <c r="CN49" i="9"/>
  <c r="CK49" i="9"/>
  <c r="CH49" i="9"/>
  <c r="CE49" i="9"/>
  <c r="CB49" i="9"/>
  <c r="BY49" i="9"/>
  <c r="BV49" i="9"/>
  <c r="BQ49" i="9"/>
  <c r="BM49" i="9"/>
  <c r="BJ49" i="9"/>
  <c r="BG49" i="9"/>
  <c r="BD49" i="9"/>
  <c r="BA49" i="9"/>
  <c r="AX49" i="9"/>
  <c r="AO49" i="9"/>
  <c r="AL49" i="9"/>
  <c r="AI49" i="9"/>
  <c r="AE49" i="9"/>
  <c r="AB49" i="9"/>
  <c r="Y49" i="9"/>
  <c r="X49" i="9" s="1"/>
  <c r="O49" i="9"/>
  <c r="B49" i="9"/>
  <c r="DD48" i="9"/>
  <c r="DA48" i="9"/>
  <c r="CX48" i="9"/>
  <c r="CW48" i="9"/>
  <c r="CU48" i="9" s="1"/>
  <c r="CV48" i="9"/>
  <c r="CR48" i="9"/>
  <c r="CN48" i="9"/>
  <c r="CK48" i="9"/>
  <c r="CH48" i="9"/>
  <c r="CE48" i="9"/>
  <c r="CB48" i="9"/>
  <c r="BY48" i="9"/>
  <c r="BP48" i="9" s="1"/>
  <c r="BV48" i="9"/>
  <c r="BQ48" i="9"/>
  <c r="BM48" i="9"/>
  <c r="BJ48" i="9"/>
  <c r="BG48" i="9"/>
  <c r="BD48" i="9"/>
  <c r="BA48" i="9"/>
  <c r="AX48" i="9"/>
  <c r="AO48" i="9"/>
  <c r="AL48" i="9"/>
  <c r="AI48" i="9"/>
  <c r="AE48" i="9"/>
  <c r="AB48" i="9"/>
  <c r="Y48" i="9"/>
  <c r="O48" i="9"/>
  <c r="DJ48" i="9" s="1"/>
  <c r="DG48" i="9" s="1"/>
  <c r="B48" i="9"/>
  <c r="DH48" i="9" s="1"/>
  <c r="DD47" i="9"/>
  <c r="DA47" i="9"/>
  <c r="CX47" i="9"/>
  <c r="CW47" i="9"/>
  <c r="CV47" i="9"/>
  <c r="CU47" i="9" s="1"/>
  <c r="CR47" i="9"/>
  <c r="CN47" i="9"/>
  <c r="CK47" i="9"/>
  <c r="CH47" i="9"/>
  <c r="CG47" i="9"/>
  <c r="CB47" i="9"/>
  <c r="BY47" i="9"/>
  <c r="BV47" i="9"/>
  <c r="BQ47" i="9"/>
  <c r="BM47" i="9"/>
  <c r="BJ47" i="9"/>
  <c r="BG47" i="9"/>
  <c r="BD47" i="9"/>
  <c r="BA47" i="9"/>
  <c r="AX47" i="9"/>
  <c r="AS47" i="9"/>
  <c r="AS98" i="9" s="1"/>
  <c r="AO47" i="9"/>
  <c r="AL47" i="9"/>
  <c r="AI47" i="9"/>
  <c r="AE47" i="9"/>
  <c r="AB47" i="9"/>
  <c r="Y47" i="9"/>
  <c r="O47" i="9"/>
  <c r="B47" i="9"/>
  <c r="DH47" i="9" s="1"/>
  <c r="DD46" i="9"/>
  <c r="DA46" i="9"/>
  <c r="CX46" i="9"/>
  <c r="CW46" i="9"/>
  <c r="CV46" i="9"/>
  <c r="CR46" i="9"/>
  <c r="CN46" i="9"/>
  <c r="CK46" i="9"/>
  <c r="CH46" i="9"/>
  <c r="CE46" i="9"/>
  <c r="CB46" i="9"/>
  <c r="BY46" i="9"/>
  <c r="BV46" i="9"/>
  <c r="BQ46" i="9"/>
  <c r="BM46" i="9"/>
  <c r="BJ46" i="9"/>
  <c r="BG46" i="9"/>
  <c r="BD46" i="9"/>
  <c r="BA46" i="9"/>
  <c r="AX46" i="9"/>
  <c r="AO46" i="9"/>
  <c r="AL46" i="9"/>
  <c r="AI46" i="9"/>
  <c r="AE46" i="9"/>
  <c r="AB46" i="9"/>
  <c r="Y46" i="9"/>
  <c r="O46" i="9"/>
  <c r="B46" i="9"/>
  <c r="DD45" i="9"/>
  <c r="DA45" i="9"/>
  <c r="CX45" i="9"/>
  <c r="CW45" i="9"/>
  <c r="CV45" i="9"/>
  <c r="CR45" i="9"/>
  <c r="CN45" i="9"/>
  <c r="CK45" i="9"/>
  <c r="CH45" i="9"/>
  <c r="CE45" i="9"/>
  <c r="CB45" i="9"/>
  <c r="BY45" i="9"/>
  <c r="BV45" i="9"/>
  <c r="BQ45" i="9"/>
  <c r="BM45" i="9"/>
  <c r="BJ45" i="9"/>
  <c r="BG45" i="9"/>
  <c r="BD45" i="9"/>
  <c r="BA45" i="9"/>
  <c r="AX45" i="9"/>
  <c r="AO45" i="9"/>
  <c r="AL45" i="9"/>
  <c r="AI45" i="9"/>
  <c r="AE45" i="9"/>
  <c r="AB45" i="9"/>
  <c r="Y45" i="9"/>
  <c r="X45" i="9" s="1"/>
  <c r="O45" i="9"/>
  <c r="DJ45" i="9" s="1"/>
  <c r="B45" i="9"/>
  <c r="DD44" i="9"/>
  <c r="DA44" i="9"/>
  <c r="CX44" i="9"/>
  <c r="CW44" i="9"/>
  <c r="CV44" i="9"/>
  <c r="CR44" i="9"/>
  <c r="CN44" i="9"/>
  <c r="CK44" i="9"/>
  <c r="CH44" i="9"/>
  <c r="CE44" i="9"/>
  <c r="CB44" i="9"/>
  <c r="BY44" i="9"/>
  <c r="BV44" i="9"/>
  <c r="BQ44" i="9"/>
  <c r="BM44" i="9"/>
  <c r="BJ44" i="9"/>
  <c r="BG44" i="9"/>
  <c r="BD44" i="9"/>
  <c r="BA44" i="9"/>
  <c r="AX44" i="9"/>
  <c r="AO44" i="9"/>
  <c r="AL44" i="9"/>
  <c r="AI44" i="9"/>
  <c r="AE44" i="9"/>
  <c r="AB44" i="9"/>
  <c r="Y44" i="9"/>
  <c r="O44" i="9"/>
  <c r="B44" i="9"/>
  <c r="DD43" i="9"/>
  <c r="DA43" i="9"/>
  <c r="CX43" i="9"/>
  <c r="CW43" i="9"/>
  <c r="CV43" i="9"/>
  <c r="CR43" i="9"/>
  <c r="CN43" i="9"/>
  <c r="CK43" i="9"/>
  <c r="CH43" i="9"/>
  <c r="CE43" i="9"/>
  <c r="CB43" i="9"/>
  <c r="BY43" i="9"/>
  <c r="BV43" i="9"/>
  <c r="BQ43" i="9"/>
  <c r="BM43" i="9"/>
  <c r="BJ43" i="9"/>
  <c r="BG43" i="9"/>
  <c r="BD43" i="9"/>
  <c r="BA43" i="9"/>
  <c r="AX43" i="9"/>
  <c r="AO43" i="9"/>
  <c r="AL43" i="9"/>
  <c r="AI43" i="9"/>
  <c r="AE43" i="9"/>
  <c r="AB43" i="9"/>
  <c r="Y43" i="9"/>
  <c r="O43" i="9"/>
  <c r="DJ43" i="9" s="1"/>
  <c r="B43" i="9"/>
  <c r="DD42" i="9"/>
  <c r="DA42" i="9"/>
  <c r="CX42" i="9"/>
  <c r="CW42" i="9"/>
  <c r="CV42" i="9"/>
  <c r="CR42" i="9"/>
  <c r="CN42" i="9"/>
  <c r="CK42" i="9"/>
  <c r="CH42" i="9"/>
  <c r="CE42" i="9"/>
  <c r="CB42" i="9"/>
  <c r="BY42" i="9"/>
  <c r="BV42" i="9"/>
  <c r="BP42" i="9" s="1"/>
  <c r="BQ42" i="9"/>
  <c r="BM42" i="9"/>
  <c r="BJ42" i="9"/>
  <c r="BG42" i="9"/>
  <c r="BD42" i="9"/>
  <c r="BA42" i="9"/>
  <c r="AX42" i="9"/>
  <c r="AO42" i="9"/>
  <c r="AL42" i="9"/>
  <c r="AI42" i="9"/>
  <c r="AE42" i="9"/>
  <c r="AB42" i="9"/>
  <c r="Y42" i="9"/>
  <c r="O42" i="9"/>
  <c r="DJ42" i="9" s="1"/>
  <c r="B42" i="9"/>
  <c r="DH42" i="9" s="1"/>
  <c r="DD41" i="9"/>
  <c r="DA41" i="9"/>
  <c r="CX41" i="9"/>
  <c r="CW41" i="9"/>
  <c r="CV41" i="9"/>
  <c r="CR41" i="9"/>
  <c r="CN41" i="9"/>
  <c r="CK41" i="9"/>
  <c r="CH41" i="9"/>
  <c r="CE41" i="9"/>
  <c r="CB41" i="9"/>
  <c r="BY41" i="9"/>
  <c r="BV41" i="9"/>
  <c r="BQ41" i="9"/>
  <c r="BM41" i="9"/>
  <c r="BJ41" i="9"/>
  <c r="BG41" i="9"/>
  <c r="BD41" i="9"/>
  <c r="BA41" i="9"/>
  <c r="AX41" i="9"/>
  <c r="AO41" i="9"/>
  <c r="AL41" i="9"/>
  <c r="AI41" i="9"/>
  <c r="AE41" i="9"/>
  <c r="AB41" i="9"/>
  <c r="Y41" i="9"/>
  <c r="X41" i="9" s="1"/>
  <c r="O41" i="9"/>
  <c r="B41" i="9"/>
  <c r="DD40" i="9"/>
  <c r="DA40" i="9"/>
  <c r="CX40" i="9"/>
  <c r="CW40" i="9"/>
  <c r="CV40" i="9"/>
  <c r="CR40" i="9"/>
  <c r="CN40" i="9"/>
  <c r="CK40" i="9"/>
  <c r="CH40" i="9"/>
  <c r="CE40" i="9"/>
  <c r="CB40" i="9"/>
  <c r="BY40" i="9"/>
  <c r="BV40" i="9"/>
  <c r="BQ40" i="9"/>
  <c r="BM40" i="9"/>
  <c r="BJ40" i="9"/>
  <c r="BG40" i="9"/>
  <c r="BD40" i="9"/>
  <c r="BA40" i="9"/>
  <c r="AX40" i="9"/>
  <c r="AO40" i="9"/>
  <c r="AL40" i="9"/>
  <c r="AI40" i="9"/>
  <c r="AE40" i="9"/>
  <c r="AB40" i="9"/>
  <c r="Y40" i="9"/>
  <c r="O40" i="9"/>
  <c r="B40" i="9"/>
  <c r="DD39" i="9"/>
  <c r="DA39" i="9"/>
  <c r="CX39" i="9"/>
  <c r="CW39" i="9"/>
  <c r="CV39" i="9"/>
  <c r="CR39" i="9"/>
  <c r="CN39" i="9"/>
  <c r="CK39" i="9"/>
  <c r="CH39" i="9"/>
  <c r="CE39" i="9"/>
  <c r="CB39" i="9"/>
  <c r="BY39" i="9"/>
  <c r="BV39" i="9"/>
  <c r="BQ39" i="9"/>
  <c r="BM39" i="9"/>
  <c r="BJ39" i="9"/>
  <c r="BG39" i="9"/>
  <c r="BD39" i="9"/>
  <c r="BA39" i="9"/>
  <c r="AX39" i="9"/>
  <c r="AO39" i="9"/>
  <c r="AL39" i="9"/>
  <c r="AI39" i="9"/>
  <c r="AE39" i="9"/>
  <c r="AB39" i="9"/>
  <c r="Y39" i="9"/>
  <c r="O39" i="9"/>
  <c r="B39" i="9"/>
  <c r="DD38" i="9"/>
  <c r="DA38" i="9"/>
  <c r="CX38" i="9"/>
  <c r="CW38" i="9"/>
  <c r="CV38" i="9"/>
  <c r="CR38" i="9"/>
  <c r="CN38" i="9"/>
  <c r="CK38" i="9"/>
  <c r="CH38" i="9"/>
  <c r="CE38" i="9"/>
  <c r="CB38" i="9"/>
  <c r="BY38" i="9"/>
  <c r="BV38" i="9"/>
  <c r="BQ38" i="9"/>
  <c r="BM38" i="9"/>
  <c r="BJ38" i="9"/>
  <c r="BG38" i="9"/>
  <c r="BD38" i="9"/>
  <c r="BA38" i="9"/>
  <c r="AX38" i="9"/>
  <c r="AO38" i="9"/>
  <c r="AL38" i="9"/>
  <c r="AI38" i="9"/>
  <c r="AE38" i="9"/>
  <c r="AB38" i="9"/>
  <c r="Y38" i="9"/>
  <c r="O38" i="9"/>
  <c r="B38" i="9"/>
  <c r="DH38" i="9" s="1"/>
  <c r="DD37" i="9"/>
  <c r="DA37" i="9"/>
  <c r="CX37" i="9"/>
  <c r="CW37" i="9"/>
  <c r="CV37" i="9"/>
  <c r="CR37" i="9"/>
  <c r="CN37" i="9"/>
  <c r="CK37" i="9"/>
  <c r="CH37" i="9"/>
  <c r="CE37" i="9"/>
  <c r="CB37" i="9"/>
  <c r="BY37" i="9"/>
  <c r="BV37" i="9"/>
  <c r="BQ37" i="9"/>
  <c r="BM37" i="9"/>
  <c r="BK37" i="9"/>
  <c r="BK98" i="9" s="1"/>
  <c r="BG37" i="9"/>
  <c r="BD37" i="9"/>
  <c r="BA37" i="9"/>
  <c r="AX37" i="9"/>
  <c r="AO37" i="9"/>
  <c r="AL37" i="9"/>
  <c r="AI37" i="9"/>
  <c r="AE37" i="9"/>
  <c r="AB37" i="9"/>
  <c r="Y37" i="9"/>
  <c r="O37" i="9"/>
  <c r="D37" i="9"/>
  <c r="DD36" i="9"/>
  <c r="DA36" i="9"/>
  <c r="CX36" i="9"/>
  <c r="CW36" i="9"/>
  <c r="CV36" i="9"/>
  <c r="CR36" i="9"/>
  <c r="CN36" i="9"/>
  <c r="CK36" i="9"/>
  <c r="CH36" i="9"/>
  <c r="CE36" i="9"/>
  <c r="CB36" i="9"/>
  <c r="BY36" i="9"/>
  <c r="BV36" i="9"/>
  <c r="BQ36" i="9"/>
  <c r="BM36" i="9"/>
  <c r="BJ36" i="9"/>
  <c r="BG36" i="9"/>
  <c r="BD36" i="9"/>
  <c r="BA36" i="9"/>
  <c r="AX36" i="9"/>
  <c r="AO36" i="9"/>
  <c r="AL36" i="9"/>
  <c r="AI36" i="9"/>
  <c r="AE36" i="9"/>
  <c r="AB36" i="9"/>
  <c r="Y36" i="9"/>
  <c r="O36" i="9"/>
  <c r="B36" i="9"/>
  <c r="DH36" i="9" s="1"/>
  <c r="DD35" i="9"/>
  <c r="DA35" i="9"/>
  <c r="CX35" i="9"/>
  <c r="CW35" i="9"/>
  <c r="CU35" i="9" s="1"/>
  <c r="CV35" i="9"/>
  <c r="CR35" i="9"/>
  <c r="CN35" i="9"/>
  <c r="CK35" i="9"/>
  <c r="CH35" i="9"/>
  <c r="CE35" i="9"/>
  <c r="CB35" i="9"/>
  <c r="BY35" i="9"/>
  <c r="BV35" i="9"/>
  <c r="BQ35" i="9"/>
  <c r="BM35" i="9"/>
  <c r="BJ35" i="9"/>
  <c r="BG35" i="9"/>
  <c r="BD35" i="9"/>
  <c r="BA35" i="9"/>
  <c r="AX35" i="9"/>
  <c r="AO35" i="9"/>
  <c r="AL35" i="9"/>
  <c r="AI35" i="9"/>
  <c r="AE35" i="9"/>
  <c r="AB35" i="9"/>
  <c r="Y35" i="9"/>
  <c r="O35" i="9"/>
  <c r="B35" i="9"/>
  <c r="DH35" i="9" s="1"/>
  <c r="DD34" i="9"/>
  <c r="DA34" i="9"/>
  <c r="CX34" i="9"/>
  <c r="CW34" i="9"/>
  <c r="CU34" i="9" s="1"/>
  <c r="CV34" i="9"/>
  <c r="CR34" i="9"/>
  <c r="CN34" i="9"/>
  <c r="CK34" i="9"/>
  <c r="CH34" i="9"/>
  <c r="CE34" i="9"/>
  <c r="CB34" i="9"/>
  <c r="BY34" i="9"/>
  <c r="BV34" i="9"/>
  <c r="BQ34" i="9"/>
  <c r="BM34" i="9"/>
  <c r="BJ34" i="9"/>
  <c r="BG34" i="9"/>
  <c r="BD34" i="9"/>
  <c r="BA34" i="9"/>
  <c r="AX34" i="9"/>
  <c r="AO34" i="9"/>
  <c r="AL34" i="9"/>
  <c r="AI34" i="9"/>
  <c r="AE34" i="9"/>
  <c r="AB34" i="9"/>
  <c r="Y34" i="9"/>
  <c r="O34" i="9"/>
  <c r="B34" i="9"/>
  <c r="DH34" i="9" s="1"/>
  <c r="DD33" i="9"/>
  <c r="DA33" i="9"/>
  <c r="CX33" i="9"/>
  <c r="CW33" i="9"/>
  <c r="CV33" i="9"/>
  <c r="CR33" i="9"/>
  <c r="CN33" i="9"/>
  <c r="CK33" i="9"/>
  <c r="CH33" i="9"/>
  <c r="CE33" i="9"/>
  <c r="CB33" i="9"/>
  <c r="BY33" i="9"/>
  <c r="BV33" i="9"/>
  <c r="BQ33" i="9"/>
  <c r="BM33" i="9"/>
  <c r="BJ33" i="9"/>
  <c r="BG33" i="9"/>
  <c r="BD33" i="9"/>
  <c r="BA33" i="9"/>
  <c r="AX33" i="9"/>
  <c r="AO33" i="9"/>
  <c r="AL33" i="9"/>
  <c r="AI33" i="9"/>
  <c r="AE33" i="9"/>
  <c r="AB33" i="9"/>
  <c r="Y33" i="9"/>
  <c r="X33" i="9" s="1"/>
  <c r="O33" i="9"/>
  <c r="B33" i="9"/>
  <c r="DH33" i="9" s="1"/>
  <c r="DD32" i="9"/>
  <c r="DA32" i="9"/>
  <c r="CX32" i="9"/>
  <c r="CW32" i="9"/>
  <c r="DJ32" i="9" s="1"/>
  <c r="CV32" i="9"/>
  <c r="CR32" i="9"/>
  <c r="CN32" i="9"/>
  <c r="CK32" i="9"/>
  <c r="CH32" i="9"/>
  <c r="CE32" i="9"/>
  <c r="CB32" i="9"/>
  <c r="BY32" i="9"/>
  <c r="BV32" i="9"/>
  <c r="BQ32" i="9"/>
  <c r="BM32" i="9"/>
  <c r="BJ32" i="9"/>
  <c r="BG32" i="9"/>
  <c r="BD32" i="9"/>
  <c r="BA32" i="9"/>
  <c r="AX32" i="9"/>
  <c r="AO32" i="9"/>
  <c r="AL32" i="9"/>
  <c r="AI32" i="9"/>
  <c r="AE32" i="9"/>
  <c r="AB32" i="9"/>
  <c r="Y32" i="9"/>
  <c r="O32" i="9"/>
  <c r="B32" i="9"/>
  <c r="DD31" i="9"/>
  <c r="DA31" i="9"/>
  <c r="CX31" i="9"/>
  <c r="CW31" i="9"/>
  <c r="CV31" i="9"/>
  <c r="CR31" i="9"/>
  <c r="CN31" i="9"/>
  <c r="CK31" i="9"/>
  <c r="CH31" i="9"/>
  <c r="CE31" i="9"/>
  <c r="CB31" i="9"/>
  <c r="BY31" i="9"/>
  <c r="BV31" i="9"/>
  <c r="BQ31" i="9"/>
  <c r="BM31" i="9"/>
  <c r="BJ31" i="9"/>
  <c r="BG31" i="9"/>
  <c r="BD31" i="9"/>
  <c r="BA31" i="9"/>
  <c r="AX31" i="9"/>
  <c r="AO31" i="9"/>
  <c r="AL31" i="9"/>
  <c r="AI31" i="9"/>
  <c r="AE31" i="9"/>
  <c r="AB31" i="9"/>
  <c r="Y31" i="9"/>
  <c r="O31" i="9"/>
  <c r="B31" i="9"/>
  <c r="DD30" i="9"/>
  <c r="DA30" i="9"/>
  <c r="CX30" i="9"/>
  <c r="CW30" i="9"/>
  <c r="CV30" i="9"/>
  <c r="CR30" i="9"/>
  <c r="CN30" i="9"/>
  <c r="CK30" i="9"/>
  <c r="CH30" i="9"/>
  <c r="CE30" i="9"/>
  <c r="CB30" i="9"/>
  <c r="BY30" i="9"/>
  <c r="BV30" i="9"/>
  <c r="BQ30" i="9"/>
  <c r="BM30" i="9"/>
  <c r="BJ30" i="9"/>
  <c r="BG30" i="9"/>
  <c r="BD30" i="9"/>
  <c r="BA30" i="9"/>
  <c r="AX30" i="9"/>
  <c r="AO30" i="9"/>
  <c r="AL30" i="9"/>
  <c r="AI30" i="9"/>
  <c r="AE30" i="9"/>
  <c r="AB30" i="9"/>
  <c r="Y30" i="9"/>
  <c r="O30" i="9"/>
  <c r="B30" i="9"/>
  <c r="DH30" i="9" s="1"/>
  <c r="DD29" i="9"/>
  <c r="DA29" i="9"/>
  <c r="CX29" i="9"/>
  <c r="CW29" i="9"/>
  <c r="CV29" i="9"/>
  <c r="CR29" i="9"/>
  <c r="CN29" i="9"/>
  <c r="CK29" i="9"/>
  <c r="CH29" i="9"/>
  <c r="CE29" i="9"/>
  <c r="CB29" i="9"/>
  <c r="BY29" i="9"/>
  <c r="BV29" i="9"/>
  <c r="BQ29" i="9"/>
  <c r="BM29" i="9"/>
  <c r="BJ29" i="9"/>
  <c r="BG29" i="9"/>
  <c r="BD29" i="9"/>
  <c r="BA29" i="9"/>
  <c r="AX29" i="9"/>
  <c r="AO29" i="9"/>
  <c r="AL29" i="9"/>
  <c r="AI29" i="9"/>
  <c r="AE29" i="9"/>
  <c r="AB29" i="9"/>
  <c r="Y29" i="9"/>
  <c r="O29" i="9"/>
  <c r="DJ29" i="9" s="1"/>
  <c r="B29" i="9"/>
  <c r="DD28" i="9"/>
  <c r="DA28" i="9"/>
  <c r="CX28" i="9"/>
  <c r="CW28" i="9"/>
  <c r="CV28" i="9"/>
  <c r="CU28" i="9" s="1"/>
  <c r="CR28" i="9"/>
  <c r="CN28" i="9"/>
  <c r="CK28" i="9"/>
  <c r="CH28" i="9"/>
  <c r="CE28" i="9"/>
  <c r="CB28" i="9"/>
  <c r="BY28" i="9"/>
  <c r="BV28" i="9"/>
  <c r="BQ28" i="9"/>
  <c r="BM28" i="9"/>
  <c r="BJ28" i="9"/>
  <c r="BG28" i="9"/>
  <c r="BD28" i="9"/>
  <c r="BA28" i="9"/>
  <c r="AX28" i="9"/>
  <c r="AO28" i="9"/>
  <c r="AL28" i="9"/>
  <c r="AI28" i="9"/>
  <c r="AE28" i="9"/>
  <c r="AB28" i="9"/>
  <c r="Y28" i="9"/>
  <c r="O28" i="9"/>
  <c r="B28" i="9"/>
  <c r="DD27" i="9"/>
  <c r="DA27" i="9"/>
  <c r="CX27" i="9"/>
  <c r="CW27" i="9"/>
  <c r="CV27" i="9"/>
  <c r="CR27" i="9"/>
  <c r="CN27" i="9"/>
  <c r="CK27" i="9"/>
  <c r="CH27" i="9"/>
  <c r="CE27" i="9"/>
  <c r="CB27" i="9"/>
  <c r="BY27" i="9"/>
  <c r="BV27" i="9"/>
  <c r="BQ27" i="9"/>
  <c r="BM27" i="9"/>
  <c r="BJ27" i="9"/>
  <c r="BG27" i="9"/>
  <c r="BD27" i="9"/>
  <c r="BA27" i="9"/>
  <c r="AX27" i="9"/>
  <c r="AO27" i="9"/>
  <c r="AL27" i="9"/>
  <c r="AI27" i="9"/>
  <c r="AE27" i="9"/>
  <c r="AB27" i="9"/>
  <c r="Y27" i="9"/>
  <c r="O27" i="9"/>
  <c r="DJ27" i="9" s="1"/>
  <c r="B27" i="9"/>
  <c r="DD26" i="9"/>
  <c r="DA26" i="9"/>
  <c r="CX26" i="9"/>
  <c r="CW26" i="9"/>
  <c r="CV26" i="9"/>
  <c r="CR26" i="9"/>
  <c r="CN26" i="9"/>
  <c r="CK26" i="9"/>
  <c r="CH26" i="9"/>
  <c r="CE26" i="9"/>
  <c r="CB26" i="9"/>
  <c r="BY26" i="9"/>
  <c r="BV26" i="9"/>
  <c r="BQ26" i="9"/>
  <c r="BM26" i="9"/>
  <c r="BJ26" i="9"/>
  <c r="BG26" i="9"/>
  <c r="BD26" i="9"/>
  <c r="BA26" i="9"/>
  <c r="AX26" i="9"/>
  <c r="AO26" i="9"/>
  <c r="AL26" i="9"/>
  <c r="AI26" i="9"/>
  <c r="AE26" i="9"/>
  <c r="AB26" i="9"/>
  <c r="Y26" i="9"/>
  <c r="O26" i="9"/>
  <c r="DJ26" i="9" s="1"/>
  <c r="B26" i="9"/>
  <c r="DD25" i="9"/>
  <c r="DA25" i="9"/>
  <c r="CX25" i="9"/>
  <c r="CW25" i="9"/>
  <c r="CU25" i="9" s="1"/>
  <c r="CV25" i="9"/>
  <c r="CR25" i="9"/>
  <c r="CN25" i="9"/>
  <c r="CK25" i="9"/>
  <c r="CH25" i="9"/>
  <c r="CE25" i="9"/>
  <c r="CB25" i="9"/>
  <c r="BY25" i="9"/>
  <c r="BV25" i="9"/>
  <c r="BQ25" i="9"/>
  <c r="BM25" i="9"/>
  <c r="BJ25" i="9"/>
  <c r="BG25" i="9"/>
  <c r="BD25" i="9"/>
  <c r="BA25" i="9"/>
  <c r="AX25" i="9"/>
  <c r="AO25" i="9"/>
  <c r="AL25" i="9"/>
  <c r="AI25" i="9"/>
  <c r="AE25" i="9"/>
  <c r="AB25" i="9"/>
  <c r="Y25" i="9"/>
  <c r="X25" i="9" s="1"/>
  <c r="O25" i="9"/>
  <c r="B25" i="9"/>
  <c r="DH25" i="9" s="1"/>
  <c r="DD24" i="9"/>
  <c r="DA24" i="9"/>
  <c r="CX24" i="9"/>
  <c r="CW24" i="9"/>
  <c r="CV24" i="9"/>
  <c r="CR24" i="9"/>
  <c r="CN24" i="9"/>
  <c r="CK24" i="9"/>
  <c r="CH24" i="9"/>
  <c r="CE24" i="9"/>
  <c r="CB24" i="9"/>
  <c r="BY24" i="9"/>
  <c r="BV24" i="9"/>
  <c r="BQ24" i="9"/>
  <c r="BM24" i="9"/>
  <c r="BJ24" i="9"/>
  <c r="BG24" i="9"/>
  <c r="BD24" i="9"/>
  <c r="BA24" i="9"/>
  <c r="AX24" i="9"/>
  <c r="AO24" i="9"/>
  <c r="AL24" i="9"/>
  <c r="AI24" i="9"/>
  <c r="AE24" i="9"/>
  <c r="AB24" i="9"/>
  <c r="Y24" i="9"/>
  <c r="O24" i="9"/>
  <c r="B24" i="9"/>
  <c r="DD23" i="9"/>
  <c r="DA23" i="9"/>
  <c r="CX23" i="9"/>
  <c r="CW23" i="9"/>
  <c r="CV23" i="9"/>
  <c r="CR23" i="9"/>
  <c r="CO23" i="9"/>
  <c r="CO98" i="9" s="1"/>
  <c r="CK23" i="9"/>
  <c r="CH23" i="9"/>
  <c r="CE23" i="9"/>
  <c r="CB23" i="9"/>
  <c r="BY23" i="9"/>
  <c r="BV23" i="9"/>
  <c r="BQ23" i="9"/>
  <c r="BM23" i="9"/>
  <c r="BJ23" i="9"/>
  <c r="BG23" i="9"/>
  <c r="BD23" i="9"/>
  <c r="BA23" i="9"/>
  <c r="AX23" i="9"/>
  <c r="AO23" i="9"/>
  <c r="AL23" i="9"/>
  <c r="AI23" i="9"/>
  <c r="AE23" i="9"/>
  <c r="AB23" i="9"/>
  <c r="Y23" i="9"/>
  <c r="O23" i="9"/>
  <c r="B23" i="9"/>
  <c r="DD22" i="9"/>
  <c r="DA22" i="9"/>
  <c r="CX22" i="9"/>
  <c r="CW22" i="9"/>
  <c r="CV22" i="9"/>
  <c r="CR22" i="9"/>
  <c r="CN22" i="9"/>
  <c r="CK22" i="9"/>
  <c r="CH22" i="9"/>
  <c r="CE22" i="9"/>
  <c r="CB22" i="9"/>
  <c r="BY22" i="9"/>
  <c r="BV22" i="9"/>
  <c r="BQ22" i="9"/>
  <c r="BM22" i="9"/>
  <c r="BJ22" i="9"/>
  <c r="BG22" i="9"/>
  <c r="BD22" i="9"/>
  <c r="BA22" i="9"/>
  <c r="AX22" i="9"/>
  <c r="AO22" i="9"/>
  <c r="AL22" i="9"/>
  <c r="AI22" i="9"/>
  <c r="AE22" i="9"/>
  <c r="AB22" i="9"/>
  <c r="Y22" i="9"/>
  <c r="X22" i="9" s="1"/>
  <c r="O22" i="9"/>
  <c r="B22" i="9"/>
  <c r="DH22" i="9" s="1"/>
  <c r="DD21" i="9"/>
  <c r="DA21" i="9"/>
  <c r="CX21" i="9"/>
  <c r="CW21" i="9"/>
  <c r="CV21" i="9"/>
  <c r="CR21" i="9"/>
  <c r="CN21" i="9"/>
  <c r="CK21" i="9"/>
  <c r="CH21" i="9"/>
  <c r="CE21" i="9"/>
  <c r="CB21" i="9"/>
  <c r="BY21" i="9"/>
  <c r="BV21" i="9"/>
  <c r="BQ21" i="9"/>
  <c r="BM21" i="9"/>
  <c r="BJ21" i="9"/>
  <c r="BG21" i="9"/>
  <c r="BD21" i="9"/>
  <c r="BA21" i="9"/>
  <c r="AX21" i="9"/>
  <c r="AO21" i="9"/>
  <c r="AL21" i="9"/>
  <c r="AI21" i="9"/>
  <c r="AE21" i="9"/>
  <c r="AB21" i="9"/>
  <c r="Y21" i="9"/>
  <c r="O21" i="9"/>
  <c r="B21" i="9"/>
  <c r="DD20" i="9"/>
  <c r="DA20" i="9"/>
  <c r="CX20" i="9"/>
  <c r="CW20" i="9"/>
  <c r="CV20" i="9"/>
  <c r="CR20" i="9"/>
  <c r="CN20" i="9"/>
  <c r="CK20" i="9"/>
  <c r="CH20" i="9"/>
  <c r="CE20" i="9"/>
  <c r="CB20" i="9"/>
  <c r="BY20" i="9"/>
  <c r="BV20" i="9"/>
  <c r="BQ20" i="9"/>
  <c r="BM20" i="9"/>
  <c r="BJ20" i="9"/>
  <c r="BG20" i="9"/>
  <c r="BD20" i="9"/>
  <c r="BA20" i="9"/>
  <c r="AX20" i="9"/>
  <c r="AO20" i="9"/>
  <c r="AL20" i="9"/>
  <c r="AI20" i="9"/>
  <c r="AE20" i="9"/>
  <c r="AB20" i="9"/>
  <c r="Y20" i="9"/>
  <c r="O20" i="9"/>
  <c r="B20" i="9"/>
  <c r="DD19" i="9"/>
  <c r="DA19" i="9"/>
  <c r="CX19" i="9"/>
  <c r="CW19" i="9"/>
  <c r="CV19" i="9"/>
  <c r="CR19" i="9"/>
  <c r="CN19" i="9"/>
  <c r="CK19" i="9"/>
  <c r="CH19" i="9"/>
  <c r="CE19" i="9"/>
  <c r="CB19" i="9"/>
  <c r="BY19" i="9"/>
  <c r="BV19" i="9"/>
  <c r="BQ19" i="9"/>
  <c r="BM19" i="9"/>
  <c r="BJ19" i="9"/>
  <c r="BG19" i="9"/>
  <c r="BD19" i="9"/>
  <c r="BA19" i="9"/>
  <c r="AX19" i="9"/>
  <c r="AO19" i="9"/>
  <c r="AL19" i="9"/>
  <c r="AI19" i="9"/>
  <c r="AE19" i="9"/>
  <c r="AB19" i="9"/>
  <c r="Y19" i="9"/>
  <c r="O19" i="9"/>
  <c r="B19" i="9"/>
  <c r="DH19" i="9" s="1"/>
  <c r="DD18" i="9"/>
  <c r="DA18" i="9"/>
  <c r="CX18" i="9"/>
  <c r="CW18" i="9"/>
  <c r="CV18" i="9"/>
  <c r="CU18" i="9"/>
  <c r="CR18" i="9"/>
  <c r="CN18" i="9"/>
  <c r="CK18" i="9"/>
  <c r="CH18" i="9"/>
  <c r="CE18" i="9"/>
  <c r="CB18" i="9"/>
  <c r="BY18" i="9"/>
  <c r="BV18" i="9"/>
  <c r="BQ18" i="9"/>
  <c r="BM18" i="9"/>
  <c r="BJ18" i="9"/>
  <c r="BG18" i="9"/>
  <c r="BD18" i="9"/>
  <c r="BA18" i="9"/>
  <c r="AX18" i="9"/>
  <c r="AO18" i="9"/>
  <c r="AL18" i="9"/>
  <c r="AI18" i="9"/>
  <c r="AE18" i="9"/>
  <c r="AB18" i="9"/>
  <c r="Y18" i="9"/>
  <c r="O18" i="9"/>
  <c r="B18" i="9"/>
  <c r="DH18" i="9" s="1"/>
  <c r="DD17" i="9"/>
  <c r="DA17" i="9"/>
  <c r="CX17" i="9"/>
  <c r="CW17" i="9"/>
  <c r="CV17" i="9"/>
  <c r="CR17" i="9"/>
  <c r="CN17" i="9"/>
  <c r="CK17" i="9"/>
  <c r="CH17" i="9"/>
  <c r="CE17" i="9"/>
  <c r="CB17" i="9"/>
  <c r="BY17" i="9"/>
  <c r="BV17" i="9"/>
  <c r="BQ17" i="9"/>
  <c r="BM17" i="9"/>
  <c r="BJ17" i="9"/>
  <c r="BG17" i="9"/>
  <c r="BD17" i="9"/>
  <c r="BA17" i="9"/>
  <c r="AX17" i="9"/>
  <c r="AO17" i="9"/>
  <c r="AL17" i="9"/>
  <c r="AI17" i="9"/>
  <c r="AE17" i="9"/>
  <c r="AB17" i="9"/>
  <c r="X17" i="9" s="1"/>
  <c r="Y17" i="9"/>
  <c r="O17" i="9"/>
  <c r="B17" i="9"/>
  <c r="DD16" i="9"/>
  <c r="DA16" i="9"/>
  <c r="CX16" i="9"/>
  <c r="CW16" i="9"/>
  <c r="CV16" i="9"/>
  <c r="CR16" i="9"/>
  <c r="CN16" i="9"/>
  <c r="CK16" i="9"/>
  <c r="CH16" i="9"/>
  <c r="CE16" i="9"/>
  <c r="CB16" i="9"/>
  <c r="BY16" i="9"/>
  <c r="BV16" i="9"/>
  <c r="BQ16" i="9"/>
  <c r="BM16" i="9"/>
  <c r="BJ16" i="9"/>
  <c r="BG16" i="9"/>
  <c r="BD16" i="9"/>
  <c r="BA16" i="9"/>
  <c r="AX16" i="9"/>
  <c r="AO16" i="9"/>
  <c r="AL16" i="9"/>
  <c r="AI16" i="9"/>
  <c r="AE16" i="9"/>
  <c r="AB16" i="9"/>
  <c r="Y16" i="9"/>
  <c r="O16" i="9"/>
  <c r="B16" i="9"/>
  <c r="DD15" i="9"/>
  <c r="DA15" i="9"/>
  <c r="CX15" i="9"/>
  <c r="CW15" i="9"/>
  <c r="CV15" i="9"/>
  <c r="CU15" i="9" s="1"/>
  <c r="CR15" i="9"/>
  <c r="CN15" i="9"/>
  <c r="CK15" i="9"/>
  <c r="CH15" i="9"/>
  <c r="CE15" i="9"/>
  <c r="CB15" i="9"/>
  <c r="BY15" i="9"/>
  <c r="BV15" i="9"/>
  <c r="BQ15" i="9"/>
  <c r="BM15" i="9"/>
  <c r="BJ15" i="9"/>
  <c r="BG15" i="9"/>
  <c r="BD15" i="9"/>
  <c r="BA15" i="9"/>
  <c r="AX15" i="9"/>
  <c r="AO15" i="9"/>
  <c r="AL15" i="9"/>
  <c r="AI15" i="9"/>
  <c r="AE15" i="9"/>
  <c r="AB15" i="9"/>
  <c r="Y15" i="9"/>
  <c r="O15" i="9"/>
  <c r="B15" i="9"/>
  <c r="DD14" i="9"/>
  <c r="DA14" i="9"/>
  <c r="CX14" i="9"/>
  <c r="CW14" i="9"/>
  <c r="CV14" i="9"/>
  <c r="CR14" i="9"/>
  <c r="CN14" i="9"/>
  <c r="CK14" i="9"/>
  <c r="CH14" i="9"/>
  <c r="CE14" i="9"/>
  <c r="CB14" i="9"/>
  <c r="BY14" i="9"/>
  <c r="BV14" i="9"/>
  <c r="BQ14" i="9"/>
  <c r="BM14" i="9"/>
  <c r="BJ14" i="9"/>
  <c r="BG14" i="9"/>
  <c r="BD14" i="9"/>
  <c r="BA14" i="9"/>
  <c r="AX14" i="9"/>
  <c r="AO14" i="9"/>
  <c r="AL14" i="9"/>
  <c r="AI14" i="9"/>
  <c r="AE14" i="9"/>
  <c r="AB14" i="9"/>
  <c r="Y14" i="9"/>
  <c r="O14" i="9"/>
  <c r="DJ14" i="9" s="1"/>
  <c r="B14" i="9"/>
  <c r="DD13" i="9"/>
  <c r="DA13" i="9"/>
  <c r="CX13" i="9"/>
  <c r="CW13" i="9"/>
  <c r="CV13" i="9"/>
  <c r="CR13" i="9"/>
  <c r="CN13" i="9"/>
  <c r="CK13" i="9"/>
  <c r="CH13" i="9"/>
  <c r="CE13" i="9"/>
  <c r="CB13" i="9"/>
  <c r="BY13" i="9"/>
  <c r="BV13" i="9"/>
  <c r="BP13" i="9" s="1"/>
  <c r="BQ13" i="9"/>
  <c r="BM13" i="9"/>
  <c r="BJ13" i="9"/>
  <c r="BG13" i="9"/>
  <c r="BD13" i="9"/>
  <c r="BA13" i="9"/>
  <c r="AX13" i="9"/>
  <c r="AO13" i="9"/>
  <c r="AL13" i="9"/>
  <c r="AI13" i="9"/>
  <c r="AE13" i="9"/>
  <c r="AB13" i="9"/>
  <c r="Y13" i="9"/>
  <c r="X13" i="9" s="1"/>
  <c r="O13" i="9"/>
  <c r="B13" i="9"/>
  <c r="DD12" i="9"/>
  <c r="DA12" i="9"/>
  <c r="CX12" i="9"/>
  <c r="CW12" i="9"/>
  <c r="CV12" i="9"/>
  <c r="CR12" i="9"/>
  <c r="CN12" i="9"/>
  <c r="CK12" i="9"/>
  <c r="CH12" i="9"/>
  <c r="CE12" i="9"/>
  <c r="CB12" i="9"/>
  <c r="BY12" i="9"/>
  <c r="BV12" i="9"/>
  <c r="BQ12" i="9"/>
  <c r="BM12" i="9"/>
  <c r="BJ12" i="9"/>
  <c r="BG12" i="9"/>
  <c r="BD12" i="9"/>
  <c r="BA12" i="9"/>
  <c r="AX12" i="9"/>
  <c r="AO12" i="9"/>
  <c r="AL12" i="9"/>
  <c r="AI12" i="9"/>
  <c r="AE12" i="9"/>
  <c r="AB12" i="9"/>
  <c r="Y12" i="9"/>
  <c r="O12" i="9"/>
  <c r="B12" i="9"/>
  <c r="DD11" i="9"/>
  <c r="DA11" i="9"/>
  <c r="CX11" i="9"/>
  <c r="CW11" i="9"/>
  <c r="CV11" i="9"/>
  <c r="CR11" i="9"/>
  <c r="CN11" i="9"/>
  <c r="CK11" i="9"/>
  <c r="CH11" i="9"/>
  <c r="CE11" i="9"/>
  <c r="CB11" i="9"/>
  <c r="BY11" i="9"/>
  <c r="BV11" i="9"/>
  <c r="BQ11" i="9"/>
  <c r="BM11" i="9"/>
  <c r="BJ11" i="9"/>
  <c r="BG11" i="9"/>
  <c r="BD11" i="9"/>
  <c r="BA11" i="9"/>
  <c r="AX11" i="9"/>
  <c r="AO11" i="9"/>
  <c r="AL11" i="9"/>
  <c r="AI11" i="9"/>
  <c r="AE11" i="9"/>
  <c r="AB11" i="9"/>
  <c r="Y11" i="9"/>
  <c r="O11" i="9"/>
  <c r="B11" i="9"/>
  <c r="DH11" i="9" s="1"/>
  <c r="DD10" i="9"/>
  <c r="DA10" i="9"/>
  <c r="CX10" i="9"/>
  <c r="CW10" i="9"/>
  <c r="CV10" i="9"/>
  <c r="CR10" i="9"/>
  <c r="CN10" i="9"/>
  <c r="CK10" i="9"/>
  <c r="CH10" i="9"/>
  <c r="CE10" i="9"/>
  <c r="CB10" i="9"/>
  <c r="BY10" i="9"/>
  <c r="BV10" i="9"/>
  <c r="BQ10" i="9"/>
  <c r="BM10" i="9"/>
  <c r="BJ10" i="9"/>
  <c r="BG10" i="9"/>
  <c r="BD10" i="9"/>
  <c r="BA10" i="9"/>
  <c r="AX10" i="9"/>
  <c r="AO10" i="9"/>
  <c r="AL10" i="9"/>
  <c r="AI10" i="9"/>
  <c r="AE10" i="9"/>
  <c r="AB10" i="9"/>
  <c r="Y10" i="9"/>
  <c r="O10" i="9"/>
  <c r="B10" i="9"/>
  <c r="DH10" i="9" s="1"/>
  <c r="DD9" i="9"/>
  <c r="DA9" i="9"/>
  <c r="CX9" i="9"/>
  <c r="CW9" i="9"/>
  <c r="CV9" i="9"/>
  <c r="CR9" i="9"/>
  <c r="CN9" i="9"/>
  <c r="CK9" i="9"/>
  <c r="CH9" i="9"/>
  <c r="CE9" i="9"/>
  <c r="CB9" i="9"/>
  <c r="BY9" i="9"/>
  <c r="BV9" i="9"/>
  <c r="BQ9" i="9"/>
  <c r="BM9" i="9"/>
  <c r="BJ9" i="9"/>
  <c r="BG9" i="9"/>
  <c r="BD9" i="9"/>
  <c r="BA9" i="9"/>
  <c r="AX9" i="9"/>
  <c r="AO9" i="9"/>
  <c r="AL9" i="9"/>
  <c r="AI9" i="9"/>
  <c r="AE9" i="9"/>
  <c r="AB9" i="9"/>
  <c r="Y9" i="9"/>
  <c r="X9" i="9" s="1"/>
  <c r="O9" i="9"/>
  <c r="B9" i="9"/>
  <c r="DD8" i="9"/>
  <c r="DA8" i="9"/>
  <c r="CX8" i="9"/>
  <c r="CW8" i="9"/>
  <c r="CU8" i="9" s="1"/>
  <c r="CV8" i="9"/>
  <c r="CR8" i="9"/>
  <c r="CN8" i="9"/>
  <c r="CK8" i="9"/>
  <c r="CH8" i="9"/>
  <c r="CE8" i="9"/>
  <c r="CB8" i="9"/>
  <c r="BY8" i="9"/>
  <c r="BV8" i="9"/>
  <c r="BQ8" i="9"/>
  <c r="BM8" i="9"/>
  <c r="BJ8" i="9"/>
  <c r="BG8" i="9"/>
  <c r="BD8" i="9"/>
  <c r="BA8" i="9"/>
  <c r="AX8" i="9"/>
  <c r="AR8" i="9" s="1"/>
  <c r="AO8" i="9"/>
  <c r="AL8" i="9"/>
  <c r="AI8" i="9"/>
  <c r="AE8" i="9"/>
  <c r="AB8" i="9"/>
  <c r="Y8" i="9"/>
  <c r="O8" i="9"/>
  <c r="B8" i="9"/>
  <c r="DH8" i="9" s="1"/>
  <c r="DD7" i="9"/>
  <c r="DA7" i="9"/>
  <c r="CX7" i="9"/>
  <c r="CW7" i="9"/>
  <c r="CV7" i="9"/>
  <c r="CR7" i="9"/>
  <c r="CN7" i="9"/>
  <c r="CK7" i="9"/>
  <c r="CH7" i="9"/>
  <c r="CE7" i="9"/>
  <c r="CB7" i="9"/>
  <c r="BY7" i="9"/>
  <c r="BV7" i="9"/>
  <c r="BQ7" i="9"/>
  <c r="BM7" i="9"/>
  <c r="BJ7" i="9"/>
  <c r="BG7" i="9"/>
  <c r="BD7" i="9"/>
  <c r="BA7" i="9"/>
  <c r="AX7" i="9"/>
  <c r="AR7" i="9" s="1"/>
  <c r="AO7" i="9"/>
  <c r="AL7" i="9"/>
  <c r="AI7" i="9"/>
  <c r="AE7" i="9"/>
  <c r="AB7" i="9"/>
  <c r="Y7" i="9"/>
  <c r="O7" i="9"/>
  <c r="B7" i="9"/>
  <c r="DH7" i="9" s="1"/>
  <c r="DJ9" i="9" l="1"/>
  <c r="DJ10" i="9"/>
  <c r="DJ11" i="9"/>
  <c r="DJ12" i="9"/>
  <c r="CU13" i="9"/>
  <c r="AR14" i="9"/>
  <c r="DH15" i="9"/>
  <c r="X29" i="9"/>
  <c r="DJ33" i="9"/>
  <c r="DG33" i="9" s="1"/>
  <c r="DJ35" i="9"/>
  <c r="DJ41" i="9"/>
  <c r="DG42" i="9"/>
  <c r="CU42" i="9"/>
  <c r="BP46" i="9"/>
  <c r="AR48" i="9"/>
  <c r="DJ49" i="9"/>
  <c r="AR49" i="9"/>
  <c r="DJ50" i="9"/>
  <c r="DH52" i="9"/>
  <c r="CU52" i="9"/>
  <c r="DJ60" i="9"/>
  <c r="DJ61" i="9"/>
  <c r="DH64" i="9"/>
  <c r="CU64" i="9"/>
  <c r="DJ66" i="9"/>
  <c r="AR74" i="9"/>
  <c r="DJ81" i="9"/>
  <c r="DJ82" i="9"/>
  <c r="DJ84" i="9"/>
  <c r="AR85" i="9"/>
  <c r="DJ86" i="9"/>
  <c r="DJ88" i="9"/>
  <c r="AR89" i="9"/>
  <c r="DJ90" i="9"/>
  <c r="AR19" i="9"/>
  <c r="AR23" i="9"/>
  <c r="BP27" i="9"/>
  <c r="BP28" i="9"/>
  <c r="AR42" i="9"/>
  <c r="AR43" i="9"/>
  <c r="DJ44" i="9"/>
  <c r="AR45" i="9"/>
  <c r="DH46" i="9"/>
  <c r="CU46" i="9"/>
  <c r="DJ52" i="9"/>
  <c r="BP60" i="9"/>
  <c r="DJ63" i="9"/>
  <c r="DJ64" i="9"/>
  <c r="CU69" i="9"/>
  <c r="BP73" i="9"/>
  <c r="AR78" i="9"/>
  <c r="CU78" i="9"/>
  <c r="DH79" i="9"/>
  <c r="BP79" i="9"/>
  <c r="CU79" i="9"/>
  <c r="DH80" i="9"/>
  <c r="AR81" i="9"/>
  <c r="X82" i="9"/>
  <c r="AE98" i="9"/>
  <c r="BG98" i="9"/>
  <c r="CU10" i="9"/>
  <c r="X14" i="9"/>
  <c r="DJ21" i="9"/>
  <c r="DJ23" i="9"/>
  <c r="DJ24" i="9"/>
  <c r="DH29" i="9"/>
  <c r="X30" i="9"/>
  <c r="X34" i="9"/>
  <c r="X38" i="9"/>
  <c r="X40" i="9"/>
  <c r="CU40" i="9"/>
  <c r="X43" i="9"/>
  <c r="DJ46" i="9"/>
  <c r="X56" i="9"/>
  <c r="X66" i="9"/>
  <c r="X67" i="9"/>
  <c r="DJ69" i="9"/>
  <c r="X8" i="9"/>
  <c r="AR11" i="9"/>
  <c r="CU11" i="9"/>
  <c r="BP12" i="9"/>
  <c r="DJ15" i="9"/>
  <c r="DH16" i="9"/>
  <c r="BP16" i="9"/>
  <c r="CU16" i="9"/>
  <c r="DH17" i="9"/>
  <c r="BP17" i="9"/>
  <c r="CU17" i="9"/>
  <c r="X19" i="9"/>
  <c r="CU22" i="9"/>
  <c r="X23" i="9"/>
  <c r="X24" i="9"/>
  <c r="DH26" i="9"/>
  <c r="DH27" i="9"/>
  <c r="DG27" i="9" s="1"/>
  <c r="DJ28" i="9"/>
  <c r="DJ30" i="9"/>
  <c r="CU33" i="9"/>
  <c r="X35" i="9"/>
  <c r="DJ39" i="9"/>
  <c r="AR39" i="9"/>
  <c r="DJ40" i="9"/>
  <c r="AR41" i="9"/>
  <c r="X44" i="9"/>
  <c r="CU44" i="9"/>
  <c r="AR46" i="9"/>
  <c r="AR47" i="9"/>
  <c r="X50" i="9"/>
  <c r="CU50" i="9"/>
  <c r="AR52" i="9"/>
  <c r="DJ53" i="9"/>
  <c r="AR53" i="9"/>
  <c r="X55" i="9"/>
  <c r="DJ56" i="9"/>
  <c r="DG56" i="9" s="1"/>
  <c r="DJ57" i="9"/>
  <c r="DJ58" i="9"/>
  <c r="AR59" i="9"/>
  <c r="CU59" i="9"/>
  <c r="X60" i="9"/>
  <c r="X63" i="9"/>
  <c r="AR64" i="9"/>
  <c r="DJ67" i="9"/>
  <c r="DH68" i="9"/>
  <c r="BP68" i="9"/>
  <c r="CU68" i="9"/>
  <c r="X70" i="9"/>
  <c r="DJ71" i="9"/>
  <c r="DH74" i="9"/>
  <c r="DG74" i="9" s="1"/>
  <c r="DJ75" i="9"/>
  <c r="DH78" i="9"/>
  <c r="BP78" i="9"/>
  <c r="BP84" i="9"/>
  <c r="BP88" i="9"/>
  <c r="X97" i="9"/>
  <c r="X15" i="9"/>
  <c r="CU21" i="9"/>
  <c r="AR26" i="9"/>
  <c r="CU29" i="9"/>
  <c r="BP30" i="9"/>
  <c r="X37" i="9"/>
  <c r="BP38" i="9"/>
  <c r="X39" i="9"/>
  <c r="AR44" i="9"/>
  <c r="DH45" i="9"/>
  <c r="DG45" i="9" s="1"/>
  <c r="X47" i="9"/>
  <c r="AR50" i="9"/>
  <c r="DH51" i="9"/>
  <c r="DG51" i="9" s="1"/>
  <c r="X53" i="9"/>
  <c r="BP56" i="9"/>
  <c r="X57" i="9"/>
  <c r="BP70" i="9"/>
  <c r="X73" i="9"/>
  <c r="X77" i="9"/>
  <c r="DJ78" i="9"/>
  <c r="BP87" i="9"/>
  <c r="BP90" i="9"/>
  <c r="DG91" i="9"/>
  <c r="BP91" i="9"/>
  <c r="BP10" i="9"/>
  <c r="AR18" i="9"/>
  <c r="X27" i="9"/>
  <c r="BP31" i="9"/>
  <c r="CU32" i="9"/>
  <c r="BP36" i="9"/>
  <c r="AR51" i="9"/>
  <c r="DJ54" i="9"/>
  <c r="AR55" i="9"/>
  <c r="CU62" i="9"/>
  <c r="BP65" i="9"/>
  <c r="BP80" i="9"/>
  <c r="CU80" i="9"/>
  <c r="AR82" i="9"/>
  <c r="B83" i="9"/>
  <c r="DG97" i="9"/>
  <c r="BP97" i="9"/>
  <c r="CU37" i="9"/>
  <c r="DH39" i="9"/>
  <c r="CU39" i="9"/>
  <c r="AR40" i="9"/>
  <c r="DH41" i="9"/>
  <c r="AR66" i="9"/>
  <c r="X69" i="9"/>
  <c r="BP69" i="9"/>
  <c r="DH71" i="9"/>
  <c r="AR71" i="9"/>
  <c r="CU71" i="9"/>
  <c r="BP72" i="9"/>
  <c r="DH75" i="9"/>
  <c r="BP75" i="9"/>
  <c r="CU75" i="9"/>
  <c r="DH76" i="9"/>
  <c r="BP76" i="9"/>
  <c r="CU76" i="9"/>
  <c r="X78" i="9"/>
  <c r="DJ79" i="9"/>
  <c r="DG79" i="9" s="1"/>
  <c r="DJ85" i="9"/>
  <c r="BP85" i="9"/>
  <c r="BP89" i="9"/>
  <c r="DH12" i="9"/>
  <c r="DG12" i="9" s="1"/>
  <c r="BP15" i="9"/>
  <c r="CU19" i="9"/>
  <c r="BP20" i="9"/>
  <c r="CU20" i="9"/>
  <c r="X7" i="9"/>
  <c r="CX98" i="9"/>
  <c r="AR10" i="9"/>
  <c r="X11" i="9"/>
  <c r="BP11" i="9"/>
  <c r="AR15" i="9"/>
  <c r="X16" i="9"/>
  <c r="DJ18" i="9"/>
  <c r="DG18" i="9" s="1"/>
  <c r="DJ20" i="9"/>
  <c r="AR20" i="9"/>
  <c r="CU24" i="9"/>
  <c r="DJ25" i="9"/>
  <c r="DG25" i="9" s="1"/>
  <c r="X26" i="9"/>
  <c r="BP26" i="9"/>
  <c r="AR30" i="9"/>
  <c r="DJ31" i="9"/>
  <c r="AR31" i="9"/>
  <c r="AR34" i="9"/>
  <c r="DG35" i="9"/>
  <c r="CU7" i="9"/>
  <c r="BQ98" i="9"/>
  <c r="CR98" i="9"/>
  <c r="BP8" i="9"/>
  <c r="BP9" i="9"/>
  <c r="CU9" i="9"/>
  <c r="X10" i="9"/>
  <c r="AR12" i="9"/>
  <c r="DH14" i="9"/>
  <c r="DG14" i="9" s="1"/>
  <c r="X18" i="9"/>
  <c r="AR22" i="9"/>
  <c r="BP23" i="9"/>
  <c r="BP25" i="9"/>
  <c r="DJ17" i="9"/>
  <c r="DG17" i="9" s="1"/>
  <c r="D98" i="9"/>
  <c r="B37" i="9"/>
  <c r="DH37" i="9" s="1"/>
  <c r="O98" i="9"/>
  <c r="DG15" i="9"/>
  <c r="AR16" i="9"/>
  <c r="BP18" i="9"/>
  <c r="DH20" i="9"/>
  <c r="AR21" i="9"/>
  <c r="CU27" i="9"/>
  <c r="DH31" i="9"/>
  <c r="CU31" i="9"/>
  <c r="DH32" i="9"/>
  <c r="DG32" i="9" s="1"/>
  <c r="AR32" i="9"/>
  <c r="BP35" i="9"/>
  <c r="DJ37" i="9"/>
  <c r="BP19" i="9"/>
  <c r="X21" i="9"/>
  <c r="DJ22" i="9"/>
  <c r="DG22" i="9" s="1"/>
  <c r="BP22" i="9"/>
  <c r="DH24" i="9"/>
  <c r="DG24" i="9" s="1"/>
  <c r="BP24" i="9"/>
  <c r="AR25" i="9"/>
  <c r="CU26" i="9"/>
  <c r="X28" i="9"/>
  <c r="AR29" i="9"/>
  <c r="CU30" i="9"/>
  <c r="X32" i="9"/>
  <c r="AR33" i="9"/>
  <c r="DJ34" i="9"/>
  <c r="DG34" i="9" s="1"/>
  <c r="CU38" i="9"/>
  <c r="DG46" i="9"/>
  <c r="DH54" i="9"/>
  <c r="DG54" i="9" s="1"/>
  <c r="BP54" i="9"/>
  <c r="CU54" i="9"/>
  <c r="DJ55" i="9"/>
  <c r="DG55" i="9" s="1"/>
  <c r="CU56" i="9"/>
  <c r="DH57" i="9"/>
  <c r="BP57" i="9"/>
  <c r="CU57" i="9"/>
  <c r="DH58" i="9"/>
  <c r="DG58" i="9" s="1"/>
  <c r="BP58" i="9"/>
  <c r="CU58" i="9"/>
  <c r="DJ59" i="9"/>
  <c r="BP59" i="9"/>
  <c r="DG60" i="9"/>
  <c r="CU60" i="9"/>
  <c r="BP61" i="9"/>
  <c r="BP62" i="9"/>
  <c r="DG64" i="9"/>
  <c r="X65" i="9"/>
  <c r="CU66" i="9"/>
  <c r="AR67" i="9"/>
  <c r="X68" i="9"/>
  <c r="X71" i="9"/>
  <c r="BP71" i="9"/>
  <c r="X72" i="9"/>
  <c r="X75" i="9"/>
  <c r="X76" i="9"/>
  <c r="X79" i="9"/>
  <c r="X80" i="9"/>
  <c r="AR83" i="9"/>
  <c r="X86" i="9"/>
  <c r="X87" i="9"/>
  <c r="X90" i="9"/>
  <c r="AR38" i="9"/>
  <c r="BP39" i="9"/>
  <c r="DH40" i="9"/>
  <c r="DG40" i="9" s="1"/>
  <c r="BP41" i="9"/>
  <c r="CU41" i="9"/>
  <c r="BP43" i="9"/>
  <c r="DH44" i="9"/>
  <c r="BP44" i="9"/>
  <c r="CU45" i="9"/>
  <c r="BP47" i="9"/>
  <c r="BP49" i="9"/>
  <c r="DH50" i="9"/>
  <c r="DG50" i="9" s="1"/>
  <c r="BP50" i="9"/>
  <c r="BP51" i="9"/>
  <c r="CU51" i="9"/>
  <c r="BP53" i="9"/>
  <c r="AR54" i="9"/>
  <c r="AR56" i="9"/>
  <c r="AR57" i="9"/>
  <c r="AR58" i="9"/>
  <c r="AR60" i="9"/>
  <c r="AR61" i="9"/>
  <c r="DJ62" i="9"/>
  <c r="AR62" i="9"/>
  <c r="B65" i="9"/>
  <c r="DH65" i="9" s="1"/>
  <c r="DH66" i="9"/>
  <c r="DG66" i="9" s="1"/>
  <c r="DG71" i="9"/>
  <c r="DG75" i="9"/>
  <c r="BP82" i="9"/>
  <c r="DG77" i="9"/>
  <c r="DG84" i="9"/>
  <c r="DG88" i="9"/>
  <c r="BP29" i="9"/>
  <c r="BP33" i="9"/>
  <c r="BP34" i="9"/>
  <c r="AR35" i="9"/>
  <c r="AR36" i="9"/>
  <c r="CU36" i="9"/>
  <c r="X42" i="9"/>
  <c r="X46" i="9"/>
  <c r="X48" i="9"/>
  <c r="X52" i="9"/>
  <c r="AR63" i="9"/>
  <c r="X64" i="9"/>
  <c r="DG67" i="9"/>
  <c r="BP67" i="9"/>
  <c r="AR68" i="9"/>
  <c r="AR69" i="9"/>
  <c r="DJ72" i="9"/>
  <c r="AR72" i="9"/>
  <c r="AR73" i="9"/>
  <c r="AR75" i="9"/>
  <c r="DJ76" i="9"/>
  <c r="DG76" i="9" s="1"/>
  <c r="AR76" i="9"/>
  <c r="AR77" i="9"/>
  <c r="AR79" i="9"/>
  <c r="DJ80" i="9"/>
  <c r="DG80" i="9" s="1"/>
  <c r="AR80" i="9"/>
  <c r="X81" i="9"/>
  <c r="DJ83" i="9"/>
  <c r="AR84" i="9"/>
  <c r="AR86" i="9"/>
  <c r="DJ87" i="9"/>
  <c r="DG87" i="9" s="1"/>
  <c r="AR87" i="9"/>
  <c r="AR88" i="9"/>
  <c r="AR90" i="9"/>
  <c r="AR91" i="9"/>
  <c r="DG11" i="9"/>
  <c r="AI98" i="9"/>
  <c r="AX98" i="9"/>
  <c r="BV98" i="9"/>
  <c r="CH98" i="9"/>
  <c r="DJ7" i="9"/>
  <c r="DG7" i="9" s="1"/>
  <c r="DJ8" i="9"/>
  <c r="DG8" i="9" s="1"/>
  <c r="X12" i="9"/>
  <c r="CU12" i="9"/>
  <c r="DH13" i="9"/>
  <c r="DJ13" i="9"/>
  <c r="BP14" i="9"/>
  <c r="CU14" i="9"/>
  <c r="AR17" i="9"/>
  <c r="DJ19" i="9"/>
  <c r="DG19" i="9" s="1"/>
  <c r="DH21" i="9"/>
  <c r="BP21" i="9"/>
  <c r="CN23" i="9"/>
  <c r="CU23" i="9"/>
  <c r="AR24" i="9"/>
  <c r="DG26" i="9"/>
  <c r="DH28" i="9"/>
  <c r="DG28" i="9" s="1"/>
  <c r="AR28" i="9"/>
  <c r="DG29" i="9"/>
  <c r="DG37" i="9"/>
  <c r="CU65" i="9"/>
  <c r="DJ65" i="9"/>
  <c r="DG65" i="9" s="1"/>
  <c r="DG30" i="9"/>
  <c r="AL98" i="9"/>
  <c r="BM98" i="9"/>
  <c r="AR13" i="9"/>
  <c r="DH23" i="9"/>
  <c r="DG23" i="9" s="1"/>
  <c r="DG10" i="9"/>
  <c r="Y98" i="9"/>
  <c r="BA98" i="9"/>
  <c r="BY98" i="9"/>
  <c r="CK98" i="9"/>
  <c r="DH9" i="9"/>
  <c r="DG9" i="9" s="1"/>
  <c r="AB98" i="9"/>
  <c r="AO98" i="9"/>
  <c r="BD98" i="9"/>
  <c r="BP7" i="9"/>
  <c r="CB98" i="9"/>
  <c r="CN98" i="9"/>
  <c r="CW98" i="9"/>
  <c r="AR9" i="9"/>
  <c r="DJ16" i="9"/>
  <c r="DG16" i="9" s="1"/>
  <c r="X20" i="9"/>
  <c r="AR27" i="9"/>
  <c r="X31" i="9"/>
  <c r="BP32" i="9"/>
  <c r="DG41" i="9"/>
  <c r="DH43" i="9"/>
  <c r="DG43" i="9" s="1"/>
  <c r="CU43" i="9"/>
  <c r="DH53" i="9"/>
  <c r="DG53" i="9" s="1"/>
  <c r="CU53" i="9"/>
  <c r="BP55" i="9"/>
  <c r="DJ36" i="9"/>
  <c r="DG36" i="9" s="1"/>
  <c r="BJ37" i="9"/>
  <c r="BJ98" i="9" s="1"/>
  <c r="BP37" i="9"/>
  <c r="DG44" i="9"/>
  <c r="BP45" i="9"/>
  <c r="DH49" i="9"/>
  <c r="DG49" i="9" s="1"/>
  <c r="CU49" i="9"/>
  <c r="DG59" i="9"/>
  <c r="DH61" i="9"/>
  <c r="DG61" i="9" s="1"/>
  <c r="CU61" i="9"/>
  <c r="DH63" i="9"/>
  <c r="DG63" i="9" s="1"/>
  <c r="CU63" i="9"/>
  <c r="DG69" i="9"/>
  <c r="X36" i="9"/>
  <c r="DJ38" i="9"/>
  <c r="DG38" i="9" s="1"/>
  <c r="BP40" i="9"/>
  <c r="CG98" i="9"/>
  <c r="DJ47" i="9"/>
  <c r="DG47" i="9" s="1"/>
  <c r="CE47" i="9"/>
  <c r="CE98" i="9" s="1"/>
  <c r="DB98" i="9"/>
  <c r="DA53" i="9"/>
  <c r="DA98" i="9" s="1"/>
  <c r="DG57" i="9"/>
  <c r="BP63" i="9"/>
  <c r="DJ68" i="9"/>
  <c r="DG68" i="9" s="1"/>
  <c r="DG78" i="9"/>
  <c r="DG81" i="9"/>
  <c r="DG85" i="9"/>
  <c r="DG89" i="9"/>
  <c r="DG82" i="9"/>
  <c r="DG86" i="9"/>
  <c r="DG90" i="9"/>
  <c r="BP66" i="9"/>
  <c r="DH72" i="9"/>
  <c r="CU72" i="9"/>
  <c r="DH62" i="9"/>
  <c r="DG62" i="9" s="1"/>
  <c r="AR65" i="9"/>
  <c r="DG70" i="9"/>
  <c r="DG73" i="9"/>
  <c r="BP74" i="9"/>
  <c r="CV83" i="9"/>
  <c r="DH83" i="9" s="1"/>
  <c r="DG83" i="9" s="1"/>
  <c r="DD83" i="9"/>
  <c r="DD98" i="9" s="1"/>
  <c r="E98" i="9"/>
  <c r="B98" i="9" s="1"/>
  <c r="DK98" i="9"/>
  <c r="DL98" i="9"/>
  <c r="DI98" i="8"/>
  <c r="DF98" i="8"/>
  <c r="DC98" i="8"/>
  <c r="CZ98" i="8"/>
  <c r="CY98" i="8"/>
  <c r="CT98" i="8"/>
  <c r="CS98" i="8"/>
  <c r="CQ98" i="8"/>
  <c r="CP98" i="8"/>
  <c r="CM98" i="8"/>
  <c r="CL98" i="8"/>
  <c r="CJ98" i="8"/>
  <c r="CI98" i="8"/>
  <c r="CF98" i="8"/>
  <c r="CD98" i="8"/>
  <c r="CC98" i="8"/>
  <c r="CA98" i="8"/>
  <c r="BZ98" i="8"/>
  <c r="BX98" i="8"/>
  <c r="BW98" i="8"/>
  <c r="BU98" i="8"/>
  <c r="BT98" i="8"/>
  <c r="BS98" i="8"/>
  <c r="BR98" i="8"/>
  <c r="BO98" i="8"/>
  <c r="BN98" i="8"/>
  <c r="BL98" i="8"/>
  <c r="BK98" i="8"/>
  <c r="BI98" i="8"/>
  <c r="BH98" i="8"/>
  <c r="BF98" i="8"/>
  <c r="BE98" i="8"/>
  <c r="BC98" i="8"/>
  <c r="BB98" i="8"/>
  <c r="AZ98" i="8"/>
  <c r="AY98" i="8"/>
  <c r="AW98" i="8"/>
  <c r="AV98" i="8"/>
  <c r="AU98" i="8"/>
  <c r="AT98" i="8"/>
  <c r="AQ98" i="8"/>
  <c r="AP98" i="8"/>
  <c r="AN98" i="8"/>
  <c r="AM98" i="8"/>
  <c r="AK98" i="8"/>
  <c r="AJ98" i="8"/>
  <c r="AH98" i="8"/>
  <c r="AG98" i="8"/>
  <c r="AF98" i="8"/>
  <c r="AD98" i="8"/>
  <c r="AC98" i="8"/>
  <c r="AA98" i="8"/>
  <c r="Z98" i="8"/>
  <c r="W98" i="8"/>
  <c r="V98" i="8"/>
  <c r="U98" i="8"/>
  <c r="T98" i="8"/>
  <c r="S98" i="8"/>
  <c r="R98" i="8"/>
  <c r="Q98" i="8"/>
  <c r="P98" i="8"/>
  <c r="N98" i="8"/>
  <c r="M98" i="8"/>
  <c r="K98" i="8"/>
  <c r="J98" i="8"/>
  <c r="I98" i="8"/>
  <c r="H98" i="8"/>
  <c r="G98" i="8"/>
  <c r="F98" i="8"/>
  <c r="C98" i="8"/>
  <c r="DD97" i="8"/>
  <c r="DA97" i="8"/>
  <c r="CX97" i="8"/>
  <c r="CW97" i="8"/>
  <c r="CV97" i="8"/>
  <c r="CR97" i="8"/>
  <c r="CN97" i="8"/>
  <c r="CK97" i="8"/>
  <c r="CH97" i="8"/>
  <c r="CE97" i="8"/>
  <c r="CB97" i="8"/>
  <c r="BY97" i="8"/>
  <c r="BV97" i="8"/>
  <c r="BQ97" i="8"/>
  <c r="BM97" i="8"/>
  <c r="BJ97" i="8"/>
  <c r="BG97" i="8"/>
  <c r="BD97" i="8"/>
  <c r="BA97" i="8"/>
  <c r="AX97" i="8"/>
  <c r="AO97" i="8"/>
  <c r="AL97" i="8"/>
  <c r="AI97" i="8"/>
  <c r="AE97" i="8"/>
  <c r="AB97" i="8"/>
  <c r="Y97" i="8"/>
  <c r="O97" i="8"/>
  <c r="DJ97" i="8" s="1"/>
  <c r="B97" i="8"/>
  <c r="DH97" i="8" s="1"/>
  <c r="DM96" i="8"/>
  <c r="DM95" i="8"/>
  <c r="DM94" i="8"/>
  <c r="DM93" i="8"/>
  <c r="DM92" i="8"/>
  <c r="DD91" i="8"/>
  <c r="DA91" i="8"/>
  <c r="CX91" i="8"/>
  <c r="CW91" i="8"/>
  <c r="CU91" i="8" s="1"/>
  <c r="CV91" i="8"/>
  <c r="CR91" i="8"/>
  <c r="CN91" i="8"/>
  <c r="CK91" i="8"/>
  <c r="CH91" i="8"/>
  <c r="CE91" i="8"/>
  <c r="CB91" i="8"/>
  <c r="BY91" i="8"/>
  <c r="BP91" i="8" s="1"/>
  <c r="BV91" i="8"/>
  <c r="BQ91" i="8"/>
  <c r="BM91" i="8"/>
  <c r="BJ91" i="8"/>
  <c r="BG91" i="8"/>
  <c r="BD91" i="8"/>
  <c r="AR91" i="8" s="1"/>
  <c r="BA91" i="8"/>
  <c r="AX91" i="8"/>
  <c r="AO91" i="8"/>
  <c r="AL91" i="8"/>
  <c r="AI91" i="8"/>
  <c r="AE91" i="8"/>
  <c r="AB91" i="8"/>
  <c r="Y91" i="8"/>
  <c r="X91" i="8" s="1"/>
  <c r="O91" i="8"/>
  <c r="DJ91" i="8" s="1"/>
  <c r="B91" i="8"/>
  <c r="DH91" i="8" s="1"/>
  <c r="DD90" i="8"/>
  <c r="DA90" i="8"/>
  <c r="CX90" i="8"/>
  <c r="CW90" i="8"/>
  <c r="CU90" i="8" s="1"/>
  <c r="CV90" i="8"/>
  <c r="CR90" i="8"/>
  <c r="CN90" i="8"/>
  <c r="CK90" i="8"/>
  <c r="CH90" i="8"/>
  <c r="CE90" i="8"/>
  <c r="CB90" i="8"/>
  <c r="BY90" i="8"/>
  <c r="BV90" i="8"/>
  <c r="BQ90" i="8"/>
  <c r="BM90" i="8"/>
  <c r="BJ90" i="8"/>
  <c r="BG90" i="8"/>
  <c r="BD90" i="8"/>
  <c r="BA90" i="8"/>
  <c r="AX90" i="8"/>
  <c r="AR90" i="8" s="1"/>
  <c r="AO90" i="8"/>
  <c r="AL90" i="8"/>
  <c r="AI90" i="8"/>
  <c r="AE90" i="8"/>
  <c r="AB90" i="8"/>
  <c r="Y90" i="8"/>
  <c r="O90" i="8"/>
  <c r="DJ90" i="8" s="1"/>
  <c r="B90" i="8"/>
  <c r="DH90" i="8" s="1"/>
  <c r="DD89" i="8"/>
  <c r="DA89" i="8"/>
  <c r="CX89" i="8"/>
  <c r="CW89" i="8"/>
  <c r="CU89" i="8" s="1"/>
  <c r="CV89" i="8"/>
  <c r="CR89" i="8"/>
  <c r="CN89" i="8"/>
  <c r="CK89" i="8"/>
  <c r="CH89" i="8"/>
  <c r="CE89" i="8"/>
  <c r="CB89" i="8"/>
  <c r="BY89" i="8"/>
  <c r="BV89" i="8"/>
  <c r="BQ89" i="8"/>
  <c r="BM89" i="8"/>
  <c r="BJ89" i="8"/>
  <c r="BG89" i="8"/>
  <c r="BD89" i="8"/>
  <c r="BA89" i="8"/>
  <c r="AX89" i="8"/>
  <c r="AO89" i="8"/>
  <c r="AL89" i="8"/>
  <c r="AI89" i="8"/>
  <c r="AE89" i="8"/>
  <c r="AB89" i="8"/>
  <c r="Y89" i="8"/>
  <c r="X89" i="8" s="1"/>
  <c r="O89" i="8"/>
  <c r="B89" i="8"/>
  <c r="DH89" i="8" s="1"/>
  <c r="DD88" i="8"/>
  <c r="DA88" i="8"/>
  <c r="CX88" i="8"/>
  <c r="CW88" i="8"/>
  <c r="CV88" i="8"/>
  <c r="CR88" i="8"/>
  <c r="CN88" i="8"/>
  <c r="CK88" i="8"/>
  <c r="CH88" i="8"/>
  <c r="CE88" i="8"/>
  <c r="CB88" i="8"/>
  <c r="BY88" i="8"/>
  <c r="BV88" i="8"/>
  <c r="BQ88" i="8"/>
  <c r="BM88" i="8"/>
  <c r="BJ88" i="8"/>
  <c r="BG88" i="8"/>
  <c r="BD88" i="8"/>
  <c r="BA88" i="8"/>
  <c r="AX88" i="8"/>
  <c r="AO88" i="8"/>
  <c r="AL88" i="8"/>
  <c r="AI88" i="8"/>
  <c r="AE88" i="8"/>
  <c r="AB88" i="8"/>
  <c r="Y88" i="8"/>
  <c r="O88" i="8"/>
  <c r="B88" i="8"/>
  <c r="DH88" i="8" s="1"/>
  <c r="DD87" i="8"/>
  <c r="DA87" i="8"/>
  <c r="CX87" i="8"/>
  <c r="CW87" i="8"/>
  <c r="CV87" i="8"/>
  <c r="CR87" i="8"/>
  <c r="CN87" i="8"/>
  <c r="CK87" i="8"/>
  <c r="CH87" i="8"/>
  <c r="CE87" i="8"/>
  <c r="CB87" i="8"/>
  <c r="BY87" i="8"/>
  <c r="BV87" i="8"/>
  <c r="BQ87" i="8"/>
  <c r="BM87" i="8"/>
  <c r="BJ87" i="8"/>
  <c r="BG87" i="8"/>
  <c r="BD87" i="8"/>
  <c r="BA87" i="8"/>
  <c r="AX87" i="8"/>
  <c r="AR87" i="8" s="1"/>
  <c r="AO87" i="8"/>
  <c r="AL87" i="8"/>
  <c r="AI87" i="8"/>
  <c r="AE87" i="8"/>
  <c r="AB87" i="8"/>
  <c r="Y87" i="8"/>
  <c r="O87" i="8"/>
  <c r="B87" i="8"/>
  <c r="DH87" i="8" s="1"/>
  <c r="DD86" i="8"/>
  <c r="DA86" i="8"/>
  <c r="CX86" i="8"/>
  <c r="CW86" i="8"/>
  <c r="CU86" i="8" s="1"/>
  <c r="CV86" i="8"/>
  <c r="CR86" i="8"/>
  <c r="CN86" i="8"/>
  <c r="CK86" i="8"/>
  <c r="CH86" i="8"/>
  <c r="CE86" i="8"/>
  <c r="CB86" i="8"/>
  <c r="BY86" i="8"/>
  <c r="BV86" i="8"/>
  <c r="BQ86" i="8"/>
  <c r="BM86" i="8"/>
  <c r="BJ86" i="8"/>
  <c r="BG86" i="8"/>
  <c r="BD86" i="8"/>
  <c r="BA86" i="8"/>
  <c r="AX86" i="8"/>
  <c r="AO86" i="8"/>
  <c r="AL86" i="8"/>
  <c r="AI86" i="8"/>
  <c r="AE86" i="8"/>
  <c r="AB86" i="8"/>
  <c r="Y86" i="8"/>
  <c r="X86" i="8" s="1"/>
  <c r="O86" i="8"/>
  <c r="B86" i="8"/>
  <c r="DH86" i="8" s="1"/>
  <c r="DD85" i="8"/>
  <c r="DA85" i="8"/>
  <c r="CX85" i="8"/>
  <c r="CW85" i="8"/>
  <c r="CU85" i="8" s="1"/>
  <c r="CV85" i="8"/>
  <c r="CR85" i="8"/>
  <c r="CN85" i="8"/>
  <c r="CK85" i="8"/>
  <c r="CH85" i="8"/>
  <c r="CE85" i="8"/>
  <c r="CB85" i="8"/>
  <c r="BY85" i="8"/>
  <c r="BV85" i="8"/>
  <c r="BQ85" i="8"/>
  <c r="BM85" i="8"/>
  <c r="BJ85" i="8"/>
  <c r="BG85" i="8"/>
  <c r="BD85" i="8"/>
  <c r="BA85" i="8"/>
  <c r="AX85" i="8"/>
  <c r="AO85" i="8"/>
  <c r="AL85" i="8"/>
  <c r="AI85" i="8"/>
  <c r="AE85" i="8"/>
  <c r="AB85" i="8"/>
  <c r="Y85" i="8"/>
  <c r="X85" i="8" s="1"/>
  <c r="O85" i="8"/>
  <c r="DJ85" i="8" s="1"/>
  <c r="B85" i="8"/>
  <c r="DH85" i="8" s="1"/>
  <c r="DD84" i="8"/>
  <c r="DA84" i="8"/>
  <c r="CX84" i="8"/>
  <c r="CW84" i="8"/>
  <c r="CV84" i="8"/>
  <c r="CR84" i="8"/>
  <c r="CN84" i="8"/>
  <c r="CK84" i="8"/>
  <c r="CH84" i="8"/>
  <c r="CE84" i="8"/>
  <c r="CB84" i="8"/>
  <c r="BY84" i="8"/>
  <c r="BV84" i="8"/>
  <c r="BQ84" i="8"/>
  <c r="BM84" i="8"/>
  <c r="BJ84" i="8"/>
  <c r="BG84" i="8"/>
  <c r="BD84" i="8"/>
  <c r="BA84" i="8"/>
  <c r="AX84" i="8"/>
  <c r="AO84" i="8"/>
  <c r="AL84" i="8"/>
  <c r="AI84" i="8"/>
  <c r="AE84" i="8"/>
  <c r="AB84" i="8"/>
  <c r="Y84" i="8"/>
  <c r="X84" i="8" s="1"/>
  <c r="O84" i="8"/>
  <c r="DJ84" i="8" s="1"/>
  <c r="B84" i="8"/>
  <c r="DH84" i="8" s="1"/>
  <c r="DE83" i="8"/>
  <c r="DE98" i="8" s="1"/>
  <c r="DA83" i="8"/>
  <c r="CX83" i="8"/>
  <c r="CW83" i="8"/>
  <c r="CV83" i="8"/>
  <c r="CR83" i="8"/>
  <c r="CN83" i="8"/>
  <c r="CK83" i="8"/>
  <c r="CH83" i="8"/>
  <c r="CE83" i="8"/>
  <c r="CB83" i="8"/>
  <c r="BY83" i="8"/>
  <c r="BV83" i="8"/>
  <c r="BQ83" i="8"/>
  <c r="BM83" i="8"/>
  <c r="BJ83" i="8"/>
  <c r="BG83" i="8"/>
  <c r="BD83" i="8"/>
  <c r="BA83" i="8"/>
  <c r="AR83" i="8" s="1"/>
  <c r="AX83" i="8"/>
  <c r="AO83" i="8"/>
  <c r="AL83" i="8"/>
  <c r="AI83" i="8"/>
  <c r="AE83" i="8"/>
  <c r="AB83" i="8"/>
  <c r="Y83" i="8"/>
  <c r="O83" i="8"/>
  <c r="DJ83" i="8" s="1"/>
  <c r="E83" i="8"/>
  <c r="E98" i="8" s="1"/>
  <c r="D83" i="8"/>
  <c r="D98" i="8" s="1"/>
  <c r="DD82" i="8"/>
  <c r="DA82" i="8"/>
  <c r="CX82" i="8"/>
  <c r="CW82" i="8"/>
  <c r="CV82" i="8"/>
  <c r="CR82" i="8"/>
  <c r="CN82" i="8"/>
  <c r="CK82" i="8"/>
  <c r="CH82" i="8"/>
  <c r="CE82" i="8"/>
  <c r="CB82" i="8"/>
  <c r="BY82" i="8"/>
  <c r="BV82" i="8"/>
  <c r="BQ82" i="8"/>
  <c r="BM82" i="8"/>
  <c r="BJ82" i="8"/>
  <c r="BG82" i="8"/>
  <c r="BD82" i="8"/>
  <c r="BA82" i="8"/>
  <c r="AX82" i="8"/>
  <c r="AO82" i="8"/>
  <c r="AL82" i="8"/>
  <c r="AI82" i="8"/>
  <c r="AE82" i="8"/>
  <c r="AB82" i="8"/>
  <c r="Y82" i="8"/>
  <c r="X82" i="8" s="1"/>
  <c r="O82" i="8"/>
  <c r="DJ82" i="8" s="1"/>
  <c r="B82" i="8"/>
  <c r="DH82" i="8" s="1"/>
  <c r="DD81" i="8"/>
  <c r="DA81" i="8"/>
  <c r="CX81" i="8"/>
  <c r="CW81" i="8"/>
  <c r="CU81" i="8" s="1"/>
  <c r="CV81" i="8"/>
  <c r="CR81" i="8"/>
  <c r="CN81" i="8"/>
  <c r="CK81" i="8"/>
  <c r="CH81" i="8"/>
  <c r="CE81" i="8"/>
  <c r="CB81" i="8"/>
  <c r="BY81" i="8"/>
  <c r="BV81" i="8"/>
  <c r="BQ81" i="8"/>
  <c r="BM81" i="8"/>
  <c r="BJ81" i="8"/>
  <c r="BG81" i="8"/>
  <c r="BD81" i="8"/>
  <c r="BA81" i="8"/>
  <c r="AX81" i="8"/>
  <c r="AO81" i="8"/>
  <c r="AL81" i="8"/>
  <c r="AI81" i="8"/>
  <c r="AE81" i="8"/>
  <c r="AB81" i="8"/>
  <c r="Y81" i="8"/>
  <c r="O81" i="8"/>
  <c r="B81" i="8"/>
  <c r="DH81" i="8" s="1"/>
  <c r="DL80" i="8"/>
  <c r="DK80" i="8"/>
  <c r="DD80" i="8"/>
  <c r="DA80" i="8"/>
  <c r="CX80" i="8"/>
  <c r="CW80" i="8"/>
  <c r="CV80" i="8"/>
  <c r="CR80" i="8"/>
  <c r="CN80" i="8"/>
  <c r="CK80" i="8"/>
  <c r="CH80" i="8"/>
  <c r="CE80" i="8"/>
  <c r="CB80" i="8"/>
  <c r="BY80" i="8"/>
  <c r="BV80" i="8"/>
  <c r="BQ80" i="8"/>
  <c r="BM80" i="8"/>
  <c r="BJ80" i="8"/>
  <c r="BG80" i="8"/>
  <c r="BD80" i="8"/>
  <c r="BA80" i="8"/>
  <c r="AX80" i="8"/>
  <c r="AO80" i="8"/>
  <c r="AL80" i="8"/>
  <c r="AI80" i="8"/>
  <c r="AE80" i="8"/>
  <c r="AB80" i="8"/>
  <c r="Y80" i="8"/>
  <c r="X80" i="8" s="1"/>
  <c r="O80" i="8"/>
  <c r="B80" i="8"/>
  <c r="DD79" i="8"/>
  <c r="DA79" i="8"/>
  <c r="CX79" i="8"/>
  <c r="CW79" i="8"/>
  <c r="CV79" i="8"/>
  <c r="CR79" i="8"/>
  <c r="CN79" i="8"/>
  <c r="CK79" i="8"/>
  <c r="CH79" i="8"/>
  <c r="CE79" i="8"/>
  <c r="CB79" i="8"/>
  <c r="BY79" i="8"/>
  <c r="BV79" i="8"/>
  <c r="BQ79" i="8"/>
  <c r="BM79" i="8"/>
  <c r="BJ79" i="8"/>
  <c r="BG79" i="8"/>
  <c r="BD79" i="8"/>
  <c r="BA79" i="8"/>
  <c r="AX79" i="8"/>
  <c r="AO79" i="8"/>
  <c r="AL79" i="8"/>
  <c r="AI79" i="8"/>
  <c r="AE79" i="8"/>
  <c r="AB79" i="8"/>
  <c r="Y79" i="8"/>
  <c r="X79" i="8" s="1"/>
  <c r="O79" i="8"/>
  <c r="B79" i="8"/>
  <c r="DH79" i="8" s="1"/>
  <c r="DD78" i="8"/>
  <c r="DA78" i="8"/>
  <c r="CX78" i="8"/>
  <c r="CW78" i="8"/>
  <c r="CU78" i="8" s="1"/>
  <c r="CV78" i="8"/>
  <c r="CR78" i="8"/>
  <c r="CN78" i="8"/>
  <c r="CK78" i="8"/>
  <c r="CH78" i="8"/>
  <c r="CE78" i="8"/>
  <c r="CB78" i="8"/>
  <c r="BY78" i="8"/>
  <c r="BV78" i="8"/>
  <c r="BQ78" i="8"/>
  <c r="BM78" i="8"/>
  <c r="BJ78" i="8"/>
  <c r="BG78" i="8"/>
  <c r="BD78" i="8"/>
  <c r="BA78" i="8"/>
  <c r="AX78" i="8"/>
  <c r="AO78" i="8"/>
  <c r="AL78" i="8"/>
  <c r="AI78" i="8"/>
  <c r="AE78" i="8"/>
  <c r="AB78" i="8"/>
  <c r="Y78" i="8"/>
  <c r="O78" i="8"/>
  <c r="DJ78" i="8" s="1"/>
  <c r="B78" i="8"/>
  <c r="DH78" i="8" s="1"/>
  <c r="DD77" i="8"/>
  <c r="DA77" i="8"/>
  <c r="CX77" i="8"/>
  <c r="CW77" i="8"/>
  <c r="CV77" i="8"/>
  <c r="CR77" i="8"/>
  <c r="CN77" i="8"/>
  <c r="CK77" i="8"/>
  <c r="CH77" i="8"/>
  <c r="CE77" i="8"/>
  <c r="CB77" i="8"/>
  <c r="BY77" i="8"/>
  <c r="BV77" i="8"/>
  <c r="BQ77" i="8"/>
  <c r="BM77" i="8"/>
  <c r="BJ77" i="8"/>
  <c r="BG77" i="8"/>
  <c r="BD77" i="8"/>
  <c r="BA77" i="8"/>
  <c r="AX77" i="8"/>
  <c r="AO77" i="8"/>
  <c r="AL77" i="8"/>
  <c r="AI77" i="8"/>
  <c r="AE77" i="8"/>
  <c r="AB77" i="8"/>
  <c r="Y77" i="8"/>
  <c r="O77" i="8"/>
  <c r="DJ77" i="8" s="1"/>
  <c r="B77" i="8"/>
  <c r="DH77" i="8" s="1"/>
  <c r="DD76" i="8"/>
  <c r="DA76" i="8"/>
  <c r="CX76" i="8"/>
  <c r="CW76" i="8"/>
  <c r="CV76" i="8"/>
  <c r="CR76" i="8"/>
  <c r="CN76" i="8"/>
  <c r="CK76" i="8"/>
  <c r="CH76" i="8"/>
  <c r="CE76" i="8"/>
  <c r="CB76" i="8"/>
  <c r="BY76" i="8"/>
  <c r="BV76" i="8"/>
  <c r="BQ76" i="8"/>
  <c r="BM76" i="8"/>
  <c r="BJ76" i="8"/>
  <c r="BG76" i="8"/>
  <c r="BD76" i="8"/>
  <c r="BA76" i="8"/>
  <c r="AX76" i="8"/>
  <c r="AO76" i="8"/>
  <c r="AL76" i="8"/>
  <c r="AI76" i="8"/>
  <c r="AE76" i="8"/>
  <c r="AB76" i="8"/>
  <c r="Y76" i="8"/>
  <c r="O76" i="8"/>
  <c r="DJ76" i="8" s="1"/>
  <c r="B76" i="8"/>
  <c r="DH76" i="8" s="1"/>
  <c r="DD75" i="8"/>
  <c r="DA75" i="8"/>
  <c r="CX75" i="8"/>
  <c r="CW75" i="8"/>
  <c r="CU75" i="8" s="1"/>
  <c r="CV75" i="8"/>
  <c r="CR75" i="8"/>
  <c r="CN75" i="8"/>
  <c r="CK75" i="8"/>
  <c r="CH75" i="8"/>
  <c r="CE75" i="8"/>
  <c r="CB75" i="8"/>
  <c r="BY75" i="8"/>
  <c r="BV75" i="8"/>
  <c r="BQ75" i="8"/>
  <c r="BM75" i="8"/>
  <c r="BJ75" i="8"/>
  <c r="BG75" i="8"/>
  <c r="BD75" i="8"/>
  <c r="BA75" i="8"/>
  <c r="AX75" i="8"/>
  <c r="AO75" i="8"/>
  <c r="AL75" i="8"/>
  <c r="AI75" i="8"/>
  <c r="AE75" i="8"/>
  <c r="AB75" i="8"/>
  <c r="Y75" i="8"/>
  <c r="O75" i="8"/>
  <c r="DJ75" i="8" s="1"/>
  <c r="B75" i="8"/>
  <c r="DH75" i="8" s="1"/>
  <c r="DD74" i="8"/>
  <c r="DA74" i="8"/>
  <c r="CX74" i="8"/>
  <c r="CW74" i="8"/>
  <c r="CU74" i="8" s="1"/>
  <c r="CV74" i="8"/>
  <c r="CR74" i="8"/>
  <c r="CN74" i="8"/>
  <c r="CK74" i="8"/>
  <c r="CH74" i="8"/>
  <c r="CE74" i="8"/>
  <c r="CB74" i="8"/>
  <c r="BY74" i="8"/>
  <c r="BV74" i="8"/>
  <c r="BQ74" i="8"/>
  <c r="BM74" i="8"/>
  <c r="BJ74" i="8"/>
  <c r="BG74" i="8"/>
  <c r="BD74" i="8"/>
  <c r="BA74" i="8"/>
  <c r="AX74" i="8"/>
  <c r="AO74" i="8"/>
  <c r="AL74" i="8"/>
  <c r="AI74" i="8"/>
  <c r="AE74" i="8"/>
  <c r="AB74" i="8"/>
  <c r="Y74" i="8"/>
  <c r="O74" i="8"/>
  <c r="DJ74" i="8" s="1"/>
  <c r="B74" i="8"/>
  <c r="DH74" i="8" s="1"/>
  <c r="DD73" i="8"/>
  <c r="DA73" i="8"/>
  <c r="CX73" i="8"/>
  <c r="CW73" i="8"/>
  <c r="CV73" i="8"/>
  <c r="CR73" i="8"/>
  <c r="CN73" i="8"/>
  <c r="CK73" i="8"/>
  <c r="CH73" i="8"/>
  <c r="CE73" i="8"/>
  <c r="CB73" i="8"/>
  <c r="BY73" i="8"/>
  <c r="BV73" i="8"/>
  <c r="BQ73" i="8"/>
  <c r="BM73" i="8"/>
  <c r="BJ73" i="8"/>
  <c r="BG73" i="8"/>
  <c r="BD73" i="8"/>
  <c r="BA73" i="8"/>
  <c r="AX73" i="8"/>
  <c r="AO73" i="8"/>
  <c r="AL73" i="8"/>
  <c r="AI73" i="8"/>
  <c r="AE73" i="8"/>
  <c r="AB73" i="8"/>
  <c r="Y73" i="8"/>
  <c r="O73" i="8"/>
  <c r="B73" i="8"/>
  <c r="DH73" i="8" s="1"/>
  <c r="DD72" i="8"/>
  <c r="DA72" i="8"/>
  <c r="CX72" i="8"/>
  <c r="CW72" i="8"/>
  <c r="CU72" i="8" s="1"/>
  <c r="CV72" i="8"/>
  <c r="CR72" i="8"/>
  <c r="CN72" i="8"/>
  <c r="CK72" i="8"/>
  <c r="CH72" i="8"/>
  <c r="CE72" i="8"/>
  <c r="CB72" i="8"/>
  <c r="BY72" i="8"/>
  <c r="BV72" i="8"/>
  <c r="BQ72" i="8"/>
  <c r="BM72" i="8"/>
  <c r="BJ72" i="8"/>
  <c r="BG72" i="8"/>
  <c r="BD72" i="8"/>
  <c r="BA72" i="8"/>
  <c r="AX72" i="8"/>
  <c r="AO72" i="8"/>
  <c r="AL72" i="8"/>
  <c r="AI72" i="8"/>
  <c r="AE72" i="8"/>
  <c r="AB72" i="8"/>
  <c r="Y72" i="8"/>
  <c r="O72" i="8"/>
  <c r="DJ72" i="8" s="1"/>
  <c r="B72" i="8"/>
  <c r="DH72" i="8" s="1"/>
  <c r="DD71" i="8"/>
  <c r="DA71" i="8"/>
  <c r="CX71" i="8"/>
  <c r="CW71" i="8"/>
  <c r="CU71" i="8" s="1"/>
  <c r="CV71" i="8"/>
  <c r="CR71" i="8"/>
  <c r="CN71" i="8"/>
  <c r="CK71" i="8"/>
  <c r="CH71" i="8"/>
  <c r="CE71" i="8"/>
  <c r="CB71" i="8"/>
  <c r="BY71" i="8"/>
  <c r="BV71" i="8"/>
  <c r="BQ71" i="8"/>
  <c r="BM71" i="8"/>
  <c r="BJ71" i="8"/>
  <c r="BG71" i="8"/>
  <c r="BD71" i="8"/>
  <c r="BA71" i="8"/>
  <c r="AX71" i="8"/>
  <c r="AO71" i="8"/>
  <c r="AL71" i="8"/>
  <c r="AI71" i="8"/>
  <c r="AE71" i="8"/>
  <c r="AB71" i="8"/>
  <c r="Y71" i="8"/>
  <c r="O71" i="8"/>
  <c r="DJ71" i="8" s="1"/>
  <c r="B71" i="8"/>
  <c r="DH71" i="8" s="1"/>
  <c r="DD70" i="8"/>
  <c r="DA70" i="8"/>
  <c r="CX70" i="8"/>
  <c r="CW70" i="8"/>
  <c r="CU70" i="8" s="1"/>
  <c r="CV70" i="8"/>
  <c r="CR70" i="8"/>
  <c r="CN70" i="8"/>
  <c r="CK70" i="8"/>
  <c r="CH70" i="8"/>
  <c r="CE70" i="8"/>
  <c r="CB70" i="8"/>
  <c r="BY70" i="8"/>
  <c r="BV70" i="8"/>
  <c r="BQ70" i="8"/>
  <c r="BM70" i="8"/>
  <c r="BJ70" i="8"/>
  <c r="BG70" i="8"/>
  <c r="BD70" i="8"/>
  <c r="BA70" i="8"/>
  <c r="AX70" i="8"/>
  <c r="AO70" i="8"/>
  <c r="AL70" i="8"/>
  <c r="AI70" i="8"/>
  <c r="AE70" i="8"/>
  <c r="AB70" i="8"/>
  <c r="Y70" i="8"/>
  <c r="O70" i="8"/>
  <c r="DJ70" i="8" s="1"/>
  <c r="B70" i="8"/>
  <c r="DH70" i="8" s="1"/>
  <c r="DD69" i="8"/>
  <c r="DA69" i="8"/>
  <c r="CX69" i="8"/>
  <c r="CW69" i="8"/>
  <c r="CV69" i="8"/>
  <c r="CR69" i="8"/>
  <c r="CN69" i="8"/>
  <c r="CK69" i="8"/>
  <c r="CH69" i="8"/>
  <c r="CE69" i="8"/>
  <c r="CB69" i="8"/>
  <c r="BY69" i="8"/>
  <c r="BV69" i="8"/>
  <c r="BQ69" i="8"/>
  <c r="BM69" i="8"/>
  <c r="BJ69" i="8"/>
  <c r="BG69" i="8"/>
  <c r="BD69" i="8"/>
  <c r="BA69" i="8"/>
  <c r="AX69" i="8"/>
  <c r="AO69" i="8"/>
  <c r="AL69" i="8"/>
  <c r="AI69" i="8"/>
  <c r="AE69" i="8"/>
  <c r="AB69" i="8"/>
  <c r="Y69" i="8"/>
  <c r="O69" i="8"/>
  <c r="B69" i="8"/>
  <c r="DD68" i="8"/>
  <c r="DA68" i="8"/>
  <c r="CX68" i="8"/>
  <c r="CW68" i="8"/>
  <c r="CV68" i="8"/>
  <c r="CR68" i="8"/>
  <c r="CN68" i="8"/>
  <c r="CK68" i="8"/>
  <c r="CH68" i="8"/>
  <c r="CE68" i="8"/>
  <c r="CB68" i="8"/>
  <c r="BY68" i="8"/>
  <c r="BV68" i="8"/>
  <c r="BQ68" i="8"/>
  <c r="BM68" i="8"/>
  <c r="BJ68" i="8"/>
  <c r="BG68" i="8"/>
  <c r="BD68" i="8"/>
  <c r="BA68" i="8"/>
  <c r="AX68" i="8"/>
  <c r="AO68" i="8"/>
  <c r="AL68" i="8"/>
  <c r="AI68" i="8"/>
  <c r="AE68" i="8"/>
  <c r="AB68" i="8"/>
  <c r="Y68" i="8"/>
  <c r="O68" i="8"/>
  <c r="DJ68" i="8" s="1"/>
  <c r="B68" i="8"/>
  <c r="DD67" i="8"/>
  <c r="DA67" i="8"/>
  <c r="CX67" i="8"/>
  <c r="CW67" i="8"/>
  <c r="CV67" i="8"/>
  <c r="CR67" i="8"/>
  <c r="CN67" i="8"/>
  <c r="CK67" i="8"/>
  <c r="CH67" i="8"/>
  <c r="CE67" i="8"/>
  <c r="CB67" i="8"/>
  <c r="BY67" i="8"/>
  <c r="BV67" i="8"/>
  <c r="BQ67" i="8"/>
  <c r="BM67" i="8"/>
  <c r="BJ67" i="8"/>
  <c r="BG67" i="8"/>
  <c r="BD67" i="8"/>
  <c r="BA67" i="8"/>
  <c r="AX67" i="8"/>
  <c r="AO67" i="8"/>
  <c r="AL67" i="8"/>
  <c r="AI67" i="8"/>
  <c r="AE67" i="8"/>
  <c r="AB67" i="8"/>
  <c r="Y67" i="8"/>
  <c r="O67" i="8"/>
  <c r="DJ67" i="8" s="1"/>
  <c r="B67" i="8"/>
  <c r="DD66" i="8"/>
  <c r="DA66" i="8"/>
  <c r="CX66" i="8"/>
  <c r="CW66" i="8"/>
  <c r="CU66" i="8" s="1"/>
  <c r="CV66" i="8"/>
  <c r="CR66" i="8"/>
  <c r="CN66" i="8"/>
  <c r="CK66" i="8"/>
  <c r="CH66" i="8"/>
  <c r="CE66" i="8"/>
  <c r="CB66" i="8"/>
  <c r="BY66" i="8"/>
  <c r="BV66" i="8"/>
  <c r="BQ66" i="8"/>
  <c r="BM66" i="8"/>
  <c r="BJ66" i="8"/>
  <c r="BG66" i="8"/>
  <c r="BD66" i="8"/>
  <c r="BA66" i="8"/>
  <c r="AX66" i="8"/>
  <c r="AO66" i="8"/>
  <c r="AL66" i="8"/>
  <c r="AI66" i="8"/>
  <c r="AE66" i="8"/>
  <c r="AB66" i="8"/>
  <c r="Y66" i="8"/>
  <c r="X66" i="8" s="1"/>
  <c r="O66" i="8"/>
  <c r="DJ66" i="8" s="1"/>
  <c r="B66" i="8"/>
  <c r="DH66" i="8" s="1"/>
  <c r="DD65" i="8"/>
  <c r="DA65" i="8"/>
  <c r="CX65" i="8"/>
  <c r="CW65" i="8"/>
  <c r="CV65" i="8"/>
  <c r="CR65" i="8"/>
  <c r="CN65" i="8"/>
  <c r="CK65" i="8"/>
  <c r="CH65" i="8"/>
  <c r="CE65" i="8"/>
  <c r="CB65" i="8"/>
  <c r="BY65" i="8"/>
  <c r="BV65" i="8"/>
  <c r="BQ65" i="8"/>
  <c r="BM65" i="8"/>
  <c r="BJ65" i="8"/>
  <c r="BG65" i="8"/>
  <c r="BD65" i="8"/>
  <c r="BA65" i="8"/>
  <c r="AX65" i="8"/>
  <c r="AO65" i="8"/>
  <c r="AL65" i="8"/>
  <c r="AI65" i="8"/>
  <c r="AE65" i="8"/>
  <c r="AB65" i="8"/>
  <c r="Y65" i="8"/>
  <c r="O65" i="8"/>
  <c r="L65" i="8"/>
  <c r="L98" i="8" s="1"/>
  <c r="DD64" i="8"/>
  <c r="DA64" i="8"/>
  <c r="CX64" i="8"/>
  <c r="CW64" i="8"/>
  <c r="CV64" i="8"/>
  <c r="CR64" i="8"/>
  <c r="CN64" i="8"/>
  <c r="CK64" i="8"/>
  <c r="CH64" i="8"/>
  <c r="CE64" i="8"/>
  <c r="CB64" i="8"/>
  <c r="BY64" i="8"/>
  <c r="BV64" i="8"/>
  <c r="BQ64" i="8"/>
  <c r="BM64" i="8"/>
  <c r="BJ64" i="8"/>
  <c r="BG64" i="8"/>
  <c r="BD64" i="8"/>
  <c r="BA64" i="8"/>
  <c r="AX64" i="8"/>
  <c r="AO64" i="8"/>
  <c r="AL64" i="8"/>
  <c r="AI64" i="8"/>
  <c r="AE64" i="8"/>
  <c r="AB64" i="8"/>
  <c r="Y64" i="8"/>
  <c r="X64" i="8" s="1"/>
  <c r="O64" i="8"/>
  <c r="B64" i="8"/>
  <c r="DD63" i="8"/>
  <c r="DA63" i="8"/>
  <c r="CX63" i="8"/>
  <c r="CW63" i="8"/>
  <c r="CV63" i="8"/>
  <c r="CU63" i="8"/>
  <c r="CR63" i="8"/>
  <c r="CN63" i="8"/>
  <c r="CK63" i="8"/>
  <c r="CH63" i="8"/>
  <c r="CE63" i="8"/>
  <c r="CB63" i="8"/>
  <c r="BY63" i="8"/>
  <c r="BV63" i="8"/>
  <c r="BQ63" i="8"/>
  <c r="BM63" i="8"/>
  <c r="BJ63" i="8"/>
  <c r="BG63" i="8"/>
  <c r="BD63" i="8"/>
  <c r="BA63" i="8"/>
  <c r="AX63" i="8"/>
  <c r="AO63" i="8"/>
  <c r="AL63" i="8"/>
  <c r="AI63" i="8"/>
  <c r="AE63" i="8"/>
  <c r="AB63" i="8"/>
  <c r="Y63" i="8"/>
  <c r="O63" i="8"/>
  <c r="DJ63" i="8" s="1"/>
  <c r="B63" i="8"/>
  <c r="DH63" i="8" s="1"/>
  <c r="DD62" i="8"/>
  <c r="DA62" i="8"/>
  <c r="CX62" i="8"/>
  <c r="CW62" i="8"/>
  <c r="CV62" i="8"/>
  <c r="CR62" i="8"/>
  <c r="CN62" i="8"/>
  <c r="CK62" i="8"/>
  <c r="CH62" i="8"/>
  <c r="CE62" i="8"/>
  <c r="CB62" i="8"/>
  <c r="BY62" i="8"/>
  <c r="BV62" i="8"/>
  <c r="BQ62" i="8"/>
  <c r="BM62" i="8"/>
  <c r="BJ62" i="8"/>
  <c r="BG62" i="8"/>
  <c r="BD62" i="8"/>
  <c r="BA62" i="8"/>
  <c r="AX62" i="8"/>
  <c r="AO62" i="8"/>
  <c r="AL62" i="8"/>
  <c r="AI62" i="8"/>
  <c r="AE62" i="8"/>
  <c r="AB62" i="8"/>
  <c r="Y62" i="8"/>
  <c r="O62" i="8"/>
  <c r="B62" i="8"/>
  <c r="DD61" i="8"/>
  <c r="DA61" i="8"/>
  <c r="CX61" i="8"/>
  <c r="CW61" i="8"/>
  <c r="CV61" i="8"/>
  <c r="CR61" i="8"/>
  <c r="CN61" i="8"/>
  <c r="CK61" i="8"/>
  <c r="CH61" i="8"/>
  <c r="CE61" i="8"/>
  <c r="CB61" i="8"/>
  <c r="BY61" i="8"/>
  <c r="BV61" i="8"/>
  <c r="BQ61" i="8"/>
  <c r="BM61" i="8"/>
  <c r="BJ61" i="8"/>
  <c r="BG61" i="8"/>
  <c r="BD61" i="8"/>
  <c r="BA61" i="8"/>
  <c r="AX61" i="8"/>
  <c r="AO61" i="8"/>
  <c r="AL61" i="8"/>
  <c r="AI61" i="8"/>
  <c r="AE61" i="8"/>
  <c r="AB61" i="8"/>
  <c r="Y61" i="8"/>
  <c r="O61" i="8"/>
  <c r="DJ61" i="8" s="1"/>
  <c r="B61" i="8"/>
  <c r="DD60" i="8"/>
  <c r="DA60" i="8"/>
  <c r="CX60" i="8"/>
  <c r="CW60" i="8"/>
  <c r="CV60" i="8"/>
  <c r="CR60" i="8"/>
  <c r="CN60" i="8"/>
  <c r="CK60" i="8"/>
  <c r="CH60" i="8"/>
  <c r="CE60" i="8"/>
  <c r="CB60" i="8"/>
  <c r="BY60" i="8"/>
  <c r="BV60" i="8"/>
  <c r="BQ60" i="8"/>
  <c r="BM60" i="8"/>
  <c r="BJ60" i="8"/>
  <c r="BG60" i="8"/>
  <c r="BD60" i="8"/>
  <c r="BA60" i="8"/>
  <c r="AX60" i="8"/>
  <c r="AO60" i="8"/>
  <c r="AL60" i="8"/>
  <c r="AI60" i="8"/>
  <c r="AE60" i="8"/>
  <c r="AB60" i="8"/>
  <c r="Y60" i="8"/>
  <c r="X60" i="8" s="1"/>
  <c r="O60" i="8"/>
  <c r="B60" i="8"/>
  <c r="DD59" i="8"/>
  <c r="DA59" i="8"/>
  <c r="CX59" i="8"/>
  <c r="CW59" i="8"/>
  <c r="CV59" i="8"/>
  <c r="CU59" i="8" s="1"/>
  <c r="CR59" i="8"/>
  <c r="CN59" i="8"/>
  <c r="CK59" i="8"/>
  <c r="CH59" i="8"/>
  <c r="CE59" i="8"/>
  <c r="CB59" i="8"/>
  <c r="BY59" i="8"/>
  <c r="BV59" i="8"/>
  <c r="BQ59" i="8"/>
  <c r="BM59" i="8"/>
  <c r="BJ59" i="8"/>
  <c r="BG59" i="8"/>
  <c r="BD59" i="8"/>
  <c r="BA59" i="8"/>
  <c r="AX59" i="8"/>
  <c r="AO59" i="8"/>
  <c r="AL59" i="8"/>
  <c r="AI59" i="8"/>
  <c r="AE59" i="8"/>
  <c r="AB59" i="8"/>
  <c r="Y59" i="8"/>
  <c r="O59" i="8"/>
  <c r="B59" i="8"/>
  <c r="DD58" i="8"/>
  <c r="DA58" i="8"/>
  <c r="CX58" i="8"/>
  <c r="CW58" i="8"/>
  <c r="CV58" i="8"/>
  <c r="CR58" i="8"/>
  <c r="CN58" i="8"/>
  <c r="CK58" i="8"/>
  <c r="CH58" i="8"/>
  <c r="CE58" i="8"/>
  <c r="CB58" i="8"/>
  <c r="BY58" i="8"/>
  <c r="BV58" i="8"/>
  <c r="BP58" i="8" s="1"/>
  <c r="BQ58" i="8"/>
  <c r="BM58" i="8"/>
  <c r="BJ58" i="8"/>
  <c r="BG58" i="8"/>
  <c r="BD58" i="8"/>
  <c r="BA58" i="8"/>
  <c r="AX58" i="8"/>
  <c r="AO58" i="8"/>
  <c r="AL58" i="8"/>
  <c r="AI58" i="8"/>
  <c r="AE58" i="8"/>
  <c r="AB58" i="8"/>
  <c r="Y58" i="8"/>
  <c r="O58" i="8"/>
  <c r="B58" i="8"/>
  <c r="DD57" i="8"/>
  <c r="DA57" i="8"/>
  <c r="CX57" i="8"/>
  <c r="CW57" i="8"/>
  <c r="CV57" i="8"/>
  <c r="CR57" i="8"/>
  <c r="CN57" i="8"/>
  <c r="CK57" i="8"/>
  <c r="CH57" i="8"/>
  <c r="CE57" i="8"/>
  <c r="CB57" i="8"/>
  <c r="BY57" i="8"/>
  <c r="BV57" i="8"/>
  <c r="BQ57" i="8"/>
  <c r="BM57" i="8"/>
  <c r="BJ57" i="8"/>
  <c r="BG57" i="8"/>
  <c r="BD57" i="8"/>
  <c r="BA57" i="8"/>
  <c r="AX57" i="8"/>
  <c r="AO57" i="8"/>
  <c r="AL57" i="8"/>
  <c r="AI57" i="8"/>
  <c r="AE57" i="8"/>
  <c r="AB57" i="8"/>
  <c r="Y57" i="8"/>
  <c r="O57" i="8"/>
  <c r="B57" i="8"/>
  <c r="DD56" i="8"/>
  <c r="DA56" i="8"/>
  <c r="CX56" i="8"/>
  <c r="CW56" i="8"/>
  <c r="CV56" i="8"/>
  <c r="CR56" i="8"/>
  <c r="CN56" i="8"/>
  <c r="CK56" i="8"/>
  <c r="CH56" i="8"/>
  <c r="CE56" i="8"/>
  <c r="CB56" i="8"/>
  <c r="BY56" i="8"/>
  <c r="BV56" i="8"/>
  <c r="BQ56" i="8"/>
  <c r="BM56" i="8"/>
  <c r="BJ56" i="8"/>
  <c r="BG56" i="8"/>
  <c r="BD56" i="8"/>
  <c r="BA56" i="8"/>
  <c r="AX56" i="8"/>
  <c r="AO56" i="8"/>
  <c r="AL56" i="8"/>
  <c r="AI56" i="8"/>
  <c r="AE56" i="8"/>
  <c r="AB56" i="8"/>
  <c r="Y56" i="8"/>
  <c r="O56" i="8"/>
  <c r="B56" i="8"/>
  <c r="DD55" i="8"/>
  <c r="DA55" i="8"/>
  <c r="CX55" i="8"/>
  <c r="CW55" i="8"/>
  <c r="CV55" i="8"/>
  <c r="CU55" i="8" s="1"/>
  <c r="CR55" i="8"/>
  <c r="CN55" i="8"/>
  <c r="CK55" i="8"/>
  <c r="CH55" i="8"/>
  <c r="CE55" i="8"/>
  <c r="CB55" i="8"/>
  <c r="BY55" i="8"/>
  <c r="BV55" i="8"/>
  <c r="BQ55" i="8"/>
  <c r="BM55" i="8"/>
  <c r="BJ55" i="8"/>
  <c r="BG55" i="8"/>
  <c r="BD55" i="8"/>
  <c r="BA55" i="8"/>
  <c r="AX55" i="8"/>
  <c r="AO55" i="8"/>
  <c r="AL55" i="8"/>
  <c r="AI55" i="8"/>
  <c r="AE55" i="8"/>
  <c r="AB55" i="8"/>
  <c r="Y55" i="8"/>
  <c r="O55" i="8"/>
  <c r="DJ55" i="8" s="1"/>
  <c r="B55" i="8"/>
  <c r="DH55" i="8" s="1"/>
  <c r="DD54" i="8"/>
  <c r="DA54" i="8"/>
  <c r="CX54" i="8"/>
  <c r="CW54" i="8"/>
  <c r="CV54" i="8"/>
  <c r="CR54" i="8"/>
  <c r="CN54" i="8"/>
  <c r="CK54" i="8"/>
  <c r="CH54" i="8"/>
  <c r="CE54" i="8"/>
  <c r="CB54" i="8"/>
  <c r="BY54" i="8"/>
  <c r="BV54" i="8"/>
  <c r="BQ54" i="8"/>
  <c r="BM54" i="8"/>
  <c r="BJ54" i="8"/>
  <c r="BG54" i="8"/>
  <c r="BD54" i="8"/>
  <c r="BA54" i="8"/>
  <c r="AX54" i="8"/>
  <c r="AO54" i="8"/>
  <c r="AL54" i="8"/>
  <c r="AI54" i="8"/>
  <c r="AE54" i="8"/>
  <c r="AB54" i="8"/>
  <c r="Y54" i="8"/>
  <c r="O54" i="8"/>
  <c r="B54" i="8"/>
  <c r="DB53" i="8"/>
  <c r="DB98" i="8" s="1"/>
  <c r="CX53" i="8"/>
  <c r="CW53" i="8"/>
  <c r="CR53" i="8"/>
  <c r="CN53" i="8"/>
  <c r="CK53" i="8"/>
  <c r="CH53" i="8"/>
  <c r="CE53" i="8"/>
  <c r="CB53" i="8"/>
  <c r="BY53" i="8"/>
  <c r="BV53" i="8"/>
  <c r="BQ53" i="8"/>
  <c r="BM53" i="8"/>
  <c r="BJ53" i="8"/>
  <c r="BG53" i="8"/>
  <c r="BD53" i="8"/>
  <c r="BA53" i="8"/>
  <c r="AX53" i="8"/>
  <c r="AO53" i="8"/>
  <c r="AL53" i="8"/>
  <c r="AI53" i="8"/>
  <c r="AE53" i="8"/>
  <c r="AB53" i="8"/>
  <c r="Y53" i="8"/>
  <c r="O53" i="8"/>
  <c r="B53" i="8"/>
  <c r="DD52" i="8"/>
  <c r="DA52" i="8"/>
  <c r="CX52" i="8"/>
  <c r="CW52" i="8"/>
  <c r="CV52" i="8"/>
  <c r="CU52" i="8"/>
  <c r="CR52" i="8"/>
  <c r="CN52" i="8"/>
  <c r="CK52" i="8"/>
  <c r="CH52" i="8"/>
  <c r="CE52" i="8"/>
  <c r="CB52" i="8"/>
  <c r="BY52" i="8"/>
  <c r="BV52" i="8"/>
  <c r="BP52" i="8" s="1"/>
  <c r="BQ52" i="8"/>
  <c r="BM52" i="8"/>
  <c r="BJ52" i="8"/>
  <c r="BG52" i="8"/>
  <c r="BD52" i="8"/>
  <c r="BA52" i="8"/>
  <c r="AX52" i="8"/>
  <c r="AO52" i="8"/>
  <c r="AL52" i="8"/>
  <c r="AI52" i="8"/>
  <c r="AE52" i="8"/>
  <c r="AB52" i="8"/>
  <c r="Y52" i="8"/>
  <c r="O52" i="8"/>
  <c r="DJ52" i="8" s="1"/>
  <c r="B52" i="8"/>
  <c r="DH52" i="8" s="1"/>
  <c r="DD51" i="8"/>
  <c r="DA51" i="8"/>
  <c r="CX51" i="8"/>
  <c r="CW51" i="8"/>
  <c r="CV51" i="8"/>
  <c r="CR51" i="8"/>
  <c r="CN51" i="8"/>
  <c r="CK51" i="8"/>
  <c r="CH51" i="8"/>
  <c r="CE51" i="8"/>
  <c r="CB51" i="8"/>
  <c r="BY51" i="8"/>
  <c r="BV51" i="8"/>
  <c r="BQ51" i="8"/>
  <c r="BM51" i="8"/>
  <c r="BJ51" i="8"/>
  <c r="BG51" i="8"/>
  <c r="BD51" i="8"/>
  <c r="BA51" i="8"/>
  <c r="AX51" i="8"/>
  <c r="AO51" i="8"/>
  <c r="AL51" i="8"/>
  <c r="AI51" i="8"/>
  <c r="AE51" i="8"/>
  <c r="AB51" i="8"/>
  <c r="Y51" i="8"/>
  <c r="O51" i="8"/>
  <c r="B51" i="8"/>
  <c r="DD50" i="8"/>
  <c r="DA50" i="8"/>
  <c r="CX50" i="8"/>
  <c r="CW50" i="8"/>
  <c r="CV50" i="8"/>
  <c r="CR50" i="8"/>
  <c r="CN50" i="8"/>
  <c r="CK50" i="8"/>
  <c r="CH50" i="8"/>
  <c r="CE50" i="8"/>
  <c r="CB50" i="8"/>
  <c r="BY50" i="8"/>
  <c r="BV50" i="8"/>
  <c r="BQ50" i="8"/>
  <c r="BM50" i="8"/>
  <c r="BJ50" i="8"/>
  <c r="BG50" i="8"/>
  <c r="BD50" i="8"/>
  <c r="BA50" i="8"/>
  <c r="AX50" i="8"/>
  <c r="AO50" i="8"/>
  <c r="AL50" i="8"/>
  <c r="AI50" i="8"/>
  <c r="AE50" i="8"/>
  <c r="AB50" i="8"/>
  <c r="Y50" i="8"/>
  <c r="O50" i="8"/>
  <c r="B50" i="8"/>
  <c r="DD49" i="8"/>
  <c r="DA49" i="8"/>
  <c r="CX49" i="8"/>
  <c r="CW49" i="8"/>
  <c r="CV49" i="8"/>
  <c r="CR49" i="8"/>
  <c r="CN49" i="8"/>
  <c r="CK49" i="8"/>
  <c r="CH49" i="8"/>
  <c r="CE49" i="8"/>
  <c r="CB49" i="8"/>
  <c r="BY49" i="8"/>
  <c r="BV49" i="8"/>
  <c r="BQ49" i="8"/>
  <c r="BM49" i="8"/>
  <c r="BJ49" i="8"/>
  <c r="BG49" i="8"/>
  <c r="BD49" i="8"/>
  <c r="BA49" i="8"/>
  <c r="AX49" i="8"/>
  <c r="AO49" i="8"/>
  <c r="AL49" i="8"/>
  <c r="AI49" i="8"/>
  <c r="AE49" i="8"/>
  <c r="AB49" i="8"/>
  <c r="X49" i="8" s="1"/>
  <c r="Y49" i="8"/>
  <c r="O49" i="8"/>
  <c r="B49" i="8"/>
  <c r="DD48" i="8"/>
  <c r="DA48" i="8"/>
  <c r="CX48" i="8"/>
  <c r="CW48" i="8"/>
  <c r="CV48" i="8"/>
  <c r="CR48" i="8"/>
  <c r="CN48" i="8"/>
  <c r="CK48" i="8"/>
  <c r="CH48" i="8"/>
  <c r="CE48" i="8"/>
  <c r="CB48" i="8"/>
  <c r="BY48" i="8"/>
  <c r="BV48" i="8"/>
  <c r="BQ48" i="8"/>
  <c r="BM48" i="8"/>
  <c r="BJ48" i="8"/>
  <c r="BG48" i="8"/>
  <c r="BD48" i="8"/>
  <c r="BA48" i="8"/>
  <c r="AX48" i="8"/>
  <c r="AO48" i="8"/>
  <c r="AL48" i="8"/>
  <c r="AI48" i="8"/>
  <c r="AE48" i="8"/>
  <c r="AB48" i="8"/>
  <c r="Y48" i="8"/>
  <c r="O48" i="8"/>
  <c r="B48" i="8"/>
  <c r="DD47" i="8"/>
  <c r="DA47" i="8"/>
  <c r="CX47" i="8"/>
  <c r="CW47" i="8"/>
  <c r="CV47" i="8"/>
  <c r="CR47" i="8"/>
  <c r="CN47" i="8"/>
  <c r="CK47" i="8"/>
  <c r="CH47" i="8"/>
  <c r="CG47" i="8"/>
  <c r="CG98" i="8" s="1"/>
  <c r="CB47" i="8"/>
  <c r="BY47" i="8"/>
  <c r="BV47" i="8"/>
  <c r="BQ47" i="8"/>
  <c r="BM47" i="8"/>
  <c r="BJ47" i="8"/>
  <c r="BG47" i="8"/>
  <c r="BD47" i="8"/>
  <c r="BA47" i="8"/>
  <c r="AX47" i="8"/>
  <c r="AS47" i="8"/>
  <c r="AS98" i="8" s="1"/>
  <c r="AO47" i="8"/>
  <c r="AL47" i="8"/>
  <c r="AI47" i="8"/>
  <c r="AE47" i="8"/>
  <c r="AB47" i="8"/>
  <c r="Y47" i="8"/>
  <c r="O47" i="8"/>
  <c r="B47" i="8"/>
  <c r="DH47" i="8" s="1"/>
  <c r="DD46" i="8"/>
  <c r="DA46" i="8"/>
  <c r="CX46" i="8"/>
  <c r="CW46" i="8"/>
  <c r="CV46" i="8"/>
  <c r="CR46" i="8"/>
  <c r="CN46" i="8"/>
  <c r="CK46" i="8"/>
  <c r="CH46" i="8"/>
  <c r="CE46" i="8"/>
  <c r="CB46" i="8"/>
  <c r="BY46" i="8"/>
  <c r="BV46" i="8"/>
  <c r="BQ46" i="8"/>
  <c r="BM46" i="8"/>
  <c r="BJ46" i="8"/>
  <c r="BG46" i="8"/>
  <c r="BD46" i="8"/>
  <c r="BA46" i="8"/>
  <c r="AX46" i="8"/>
  <c r="AO46" i="8"/>
  <c r="AL46" i="8"/>
  <c r="AI46" i="8"/>
  <c r="AE46" i="8"/>
  <c r="AB46" i="8"/>
  <c r="Y46" i="8"/>
  <c r="O46" i="8"/>
  <c r="B46" i="8"/>
  <c r="DD45" i="8"/>
  <c r="DA45" i="8"/>
  <c r="CX45" i="8"/>
  <c r="CW45" i="8"/>
  <c r="CV45" i="8"/>
  <c r="CR45" i="8"/>
  <c r="CN45" i="8"/>
  <c r="CK45" i="8"/>
  <c r="CH45" i="8"/>
  <c r="CE45" i="8"/>
  <c r="CB45" i="8"/>
  <c r="BY45" i="8"/>
  <c r="BV45" i="8"/>
  <c r="BQ45" i="8"/>
  <c r="BM45" i="8"/>
  <c r="BJ45" i="8"/>
  <c r="BG45" i="8"/>
  <c r="BD45" i="8"/>
  <c r="BA45" i="8"/>
  <c r="AX45" i="8"/>
  <c r="AO45" i="8"/>
  <c r="AL45" i="8"/>
  <c r="AI45" i="8"/>
  <c r="AE45" i="8"/>
  <c r="AB45" i="8"/>
  <c r="Y45" i="8"/>
  <c r="O45" i="8"/>
  <c r="B45" i="8"/>
  <c r="DH45" i="8" s="1"/>
  <c r="DD44" i="8"/>
  <c r="DA44" i="8"/>
  <c r="CX44" i="8"/>
  <c r="CW44" i="8"/>
  <c r="CU44" i="8" s="1"/>
  <c r="CV44" i="8"/>
  <c r="CR44" i="8"/>
  <c r="CN44" i="8"/>
  <c r="CK44" i="8"/>
  <c r="CH44" i="8"/>
  <c r="CE44" i="8"/>
  <c r="CB44" i="8"/>
  <c r="BY44" i="8"/>
  <c r="BP44" i="8" s="1"/>
  <c r="BV44" i="8"/>
  <c r="BQ44" i="8"/>
  <c r="BM44" i="8"/>
  <c r="BJ44" i="8"/>
  <c r="BG44" i="8"/>
  <c r="BD44" i="8"/>
  <c r="BA44" i="8"/>
  <c r="AX44" i="8"/>
  <c r="AO44" i="8"/>
  <c r="AL44" i="8"/>
  <c r="AI44" i="8"/>
  <c r="AE44" i="8"/>
  <c r="AB44" i="8"/>
  <c r="Y44" i="8"/>
  <c r="O44" i="8"/>
  <c r="B44" i="8"/>
  <c r="DH44" i="8" s="1"/>
  <c r="DD43" i="8"/>
  <c r="DA43" i="8"/>
  <c r="CX43" i="8"/>
  <c r="CW43" i="8"/>
  <c r="CU43" i="8" s="1"/>
  <c r="CV43" i="8"/>
  <c r="CR43" i="8"/>
  <c r="CN43" i="8"/>
  <c r="CK43" i="8"/>
  <c r="CH43" i="8"/>
  <c r="CE43" i="8"/>
  <c r="CB43" i="8"/>
  <c r="BY43" i="8"/>
  <c r="BV43" i="8"/>
  <c r="BQ43" i="8"/>
  <c r="BM43" i="8"/>
  <c r="BJ43" i="8"/>
  <c r="BG43" i="8"/>
  <c r="BD43" i="8"/>
  <c r="BA43" i="8"/>
  <c r="AX43" i="8"/>
  <c r="AR43" i="8" s="1"/>
  <c r="AO43" i="8"/>
  <c r="AL43" i="8"/>
  <c r="AI43" i="8"/>
  <c r="AE43" i="8"/>
  <c r="AB43" i="8"/>
  <c r="X43" i="8" s="1"/>
  <c r="Y43" i="8"/>
  <c r="O43" i="8"/>
  <c r="DJ43" i="8" s="1"/>
  <c r="B43" i="8"/>
  <c r="DD42" i="8"/>
  <c r="DA42" i="8"/>
  <c r="CX42" i="8"/>
  <c r="CW42" i="8"/>
  <c r="CU42" i="8" s="1"/>
  <c r="CV42" i="8"/>
  <c r="CR42" i="8"/>
  <c r="CN42" i="8"/>
  <c r="CK42" i="8"/>
  <c r="CH42" i="8"/>
  <c r="CE42" i="8"/>
  <c r="CB42" i="8"/>
  <c r="BY42" i="8"/>
  <c r="BV42" i="8"/>
  <c r="BQ42" i="8"/>
  <c r="BM42" i="8"/>
  <c r="BJ42" i="8"/>
  <c r="BG42" i="8"/>
  <c r="BD42" i="8"/>
  <c r="AR42" i="8" s="1"/>
  <c r="BA42" i="8"/>
  <c r="AX42" i="8"/>
  <c r="AO42" i="8"/>
  <c r="AL42" i="8"/>
  <c r="AI42" i="8"/>
  <c r="AE42" i="8"/>
  <c r="AB42" i="8"/>
  <c r="Y42" i="8"/>
  <c r="O42" i="8"/>
  <c r="B42" i="8"/>
  <c r="DH42" i="8" s="1"/>
  <c r="DD41" i="8"/>
  <c r="DA41" i="8"/>
  <c r="CX41" i="8"/>
  <c r="CW41" i="8"/>
  <c r="CV41" i="8"/>
  <c r="CR41" i="8"/>
  <c r="CN41" i="8"/>
  <c r="CK41" i="8"/>
  <c r="CH41" i="8"/>
  <c r="CE41" i="8"/>
  <c r="CB41" i="8"/>
  <c r="BY41" i="8"/>
  <c r="BV41" i="8"/>
  <c r="BQ41" i="8"/>
  <c r="BM41" i="8"/>
  <c r="BJ41" i="8"/>
  <c r="BG41" i="8"/>
  <c r="BD41" i="8"/>
  <c r="BA41" i="8"/>
  <c r="AX41" i="8"/>
  <c r="AO41" i="8"/>
  <c r="AL41" i="8"/>
  <c r="AI41" i="8"/>
  <c r="AE41" i="8"/>
  <c r="AB41" i="8"/>
  <c r="Y41" i="8"/>
  <c r="O41" i="8"/>
  <c r="DJ41" i="8" s="1"/>
  <c r="B41" i="8"/>
  <c r="DD40" i="8"/>
  <c r="DA40" i="8"/>
  <c r="CX40" i="8"/>
  <c r="CW40" i="8"/>
  <c r="CV40" i="8"/>
  <c r="CR40" i="8"/>
  <c r="CN40" i="8"/>
  <c r="CK40" i="8"/>
  <c r="CH40" i="8"/>
  <c r="CE40" i="8"/>
  <c r="CB40" i="8"/>
  <c r="BY40" i="8"/>
  <c r="BV40" i="8"/>
  <c r="BQ40" i="8"/>
  <c r="BM40" i="8"/>
  <c r="BJ40" i="8"/>
  <c r="BG40" i="8"/>
  <c r="BD40" i="8"/>
  <c r="BA40" i="8"/>
  <c r="AX40" i="8"/>
  <c r="AO40" i="8"/>
  <c r="AL40" i="8"/>
  <c r="AI40" i="8"/>
  <c r="AE40" i="8"/>
  <c r="AB40" i="8"/>
  <c r="Y40" i="8"/>
  <c r="O40" i="8"/>
  <c r="B40" i="8"/>
  <c r="DD39" i="8"/>
  <c r="DA39" i="8"/>
  <c r="CX39" i="8"/>
  <c r="CW39" i="8"/>
  <c r="CV39" i="8"/>
  <c r="CR39" i="8"/>
  <c r="CN39" i="8"/>
  <c r="CK39" i="8"/>
  <c r="CH39" i="8"/>
  <c r="CE39" i="8"/>
  <c r="CB39" i="8"/>
  <c r="BY39" i="8"/>
  <c r="BV39" i="8"/>
  <c r="BQ39" i="8"/>
  <c r="BM39" i="8"/>
  <c r="BJ39" i="8"/>
  <c r="BG39" i="8"/>
  <c r="BD39" i="8"/>
  <c r="BA39" i="8"/>
  <c r="AX39" i="8"/>
  <c r="AO39" i="8"/>
  <c r="AL39" i="8"/>
  <c r="AI39" i="8"/>
  <c r="AE39" i="8"/>
  <c r="AB39" i="8"/>
  <c r="Y39" i="8"/>
  <c r="O39" i="8"/>
  <c r="B39" i="8"/>
  <c r="DH39" i="8" s="1"/>
  <c r="DD38" i="8"/>
  <c r="DA38" i="8"/>
  <c r="CX38" i="8"/>
  <c r="CW38" i="8"/>
  <c r="CV38" i="8"/>
  <c r="CR38" i="8"/>
  <c r="CN38" i="8"/>
  <c r="CK38" i="8"/>
  <c r="CH38" i="8"/>
  <c r="CE38" i="8"/>
  <c r="CB38" i="8"/>
  <c r="BY38" i="8"/>
  <c r="BV38" i="8"/>
  <c r="BQ38" i="8"/>
  <c r="BM38" i="8"/>
  <c r="BJ38" i="8"/>
  <c r="BG38" i="8"/>
  <c r="BD38" i="8"/>
  <c r="BA38" i="8"/>
  <c r="AX38" i="8"/>
  <c r="AO38" i="8"/>
  <c r="AL38" i="8"/>
  <c r="AI38" i="8"/>
  <c r="AE38" i="8"/>
  <c r="AB38" i="8"/>
  <c r="Y38" i="8"/>
  <c r="O38" i="8"/>
  <c r="B38" i="8"/>
  <c r="DD37" i="8"/>
  <c r="DA37" i="8"/>
  <c r="CX37" i="8"/>
  <c r="CW37" i="8"/>
  <c r="CV37" i="8"/>
  <c r="CR37" i="8"/>
  <c r="CN37" i="8"/>
  <c r="CK37" i="8"/>
  <c r="CH37" i="8"/>
  <c r="CE37" i="8"/>
  <c r="CB37" i="8"/>
  <c r="BY37" i="8"/>
  <c r="BV37" i="8"/>
  <c r="BQ37" i="8"/>
  <c r="BM37" i="8"/>
  <c r="BJ37" i="8"/>
  <c r="BG37" i="8"/>
  <c r="BD37" i="8"/>
  <c r="BA37" i="8"/>
  <c r="AX37" i="8"/>
  <c r="AO37" i="8"/>
  <c r="AL37" i="8"/>
  <c r="AI37" i="8"/>
  <c r="AE37" i="8"/>
  <c r="AB37" i="8"/>
  <c r="Y37" i="8"/>
  <c r="O37" i="8"/>
  <c r="B37" i="8"/>
  <c r="DD36" i="8"/>
  <c r="DA36" i="8"/>
  <c r="CX36" i="8"/>
  <c r="CW36" i="8"/>
  <c r="CV36" i="8"/>
  <c r="CR36" i="8"/>
  <c r="CN36" i="8"/>
  <c r="CK36" i="8"/>
  <c r="CH36" i="8"/>
  <c r="CE36" i="8"/>
  <c r="CB36" i="8"/>
  <c r="BY36" i="8"/>
  <c r="BV36" i="8"/>
  <c r="BQ36" i="8"/>
  <c r="BM36" i="8"/>
  <c r="BJ36" i="8"/>
  <c r="BG36" i="8"/>
  <c r="BD36" i="8"/>
  <c r="BA36" i="8"/>
  <c r="AX36" i="8"/>
  <c r="AO36" i="8"/>
  <c r="AL36" i="8"/>
  <c r="AI36" i="8"/>
  <c r="AE36" i="8"/>
  <c r="AB36" i="8"/>
  <c r="Y36" i="8"/>
  <c r="O36" i="8"/>
  <c r="B36" i="8"/>
  <c r="DD35" i="8"/>
  <c r="DA35" i="8"/>
  <c r="CX35" i="8"/>
  <c r="CW35" i="8"/>
  <c r="CV35" i="8"/>
  <c r="CR35" i="8"/>
  <c r="CN35" i="8"/>
  <c r="CK35" i="8"/>
  <c r="CH35" i="8"/>
  <c r="CE35" i="8"/>
  <c r="CB35" i="8"/>
  <c r="BY35" i="8"/>
  <c r="BV35" i="8"/>
  <c r="BQ35" i="8"/>
  <c r="BM35" i="8"/>
  <c r="BJ35" i="8"/>
  <c r="BG35" i="8"/>
  <c r="BD35" i="8"/>
  <c r="BA35" i="8"/>
  <c r="AX35" i="8"/>
  <c r="AR35" i="8"/>
  <c r="AO35" i="8"/>
  <c r="AL35" i="8"/>
  <c r="AI35" i="8"/>
  <c r="AE35" i="8"/>
  <c r="AB35" i="8"/>
  <c r="X35" i="8" s="1"/>
  <c r="Y35" i="8"/>
  <c r="O35" i="8"/>
  <c r="DJ35" i="8" s="1"/>
  <c r="B35" i="8"/>
  <c r="DH35" i="8" s="1"/>
  <c r="DD34" i="8"/>
  <c r="DA34" i="8"/>
  <c r="CX34" i="8"/>
  <c r="CW34" i="8"/>
  <c r="CV34" i="8"/>
  <c r="CR34" i="8"/>
  <c r="CN34" i="8"/>
  <c r="CK34" i="8"/>
  <c r="CH34" i="8"/>
  <c r="CE34" i="8"/>
  <c r="CB34" i="8"/>
  <c r="BY34" i="8"/>
  <c r="BV34" i="8"/>
  <c r="BQ34" i="8"/>
  <c r="BM34" i="8"/>
  <c r="BJ34" i="8"/>
  <c r="BG34" i="8"/>
  <c r="BD34" i="8"/>
  <c r="BA34" i="8"/>
  <c r="AX34" i="8"/>
  <c r="AO34" i="8"/>
  <c r="AL34" i="8"/>
  <c r="AI34" i="8"/>
  <c r="AE34" i="8"/>
  <c r="AB34" i="8"/>
  <c r="Y34" i="8"/>
  <c r="O34" i="8"/>
  <c r="B34" i="8"/>
  <c r="DH34" i="8" s="1"/>
  <c r="DD33" i="8"/>
  <c r="DA33" i="8"/>
  <c r="CX33" i="8"/>
  <c r="CW33" i="8"/>
  <c r="CV33" i="8"/>
  <c r="CR33" i="8"/>
  <c r="CN33" i="8"/>
  <c r="CK33" i="8"/>
  <c r="CH33" i="8"/>
  <c r="CE33" i="8"/>
  <c r="CB33" i="8"/>
  <c r="BY33" i="8"/>
  <c r="BV33" i="8"/>
  <c r="BQ33" i="8"/>
  <c r="BM33" i="8"/>
  <c r="BJ33" i="8"/>
  <c r="BG33" i="8"/>
  <c r="BD33" i="8"/>
  <c r="BA33" i="8"/>
  <c r="AX33" i="8"/>
  <c r="AO33" i="8"/>
  <c r="AL33" i="8"/>
  <c r="AI33" i="8"/>
  <c r="AE33" i="8"/>
  <c r="AB33" i="8"/>
  <c r="Y33" i="8"/>
  <c r="O33" i="8"/>
  <c r="B33" i="8"/>
  <c r="DD32" i="8"/>
  <c r="DA32" i="8"/>
  <c r="CX32" i="8"/>
  <c r="CW32" i="8"/>
  <c r="CV32" i="8"/>
  <c r="CR32" i="8"/>
  <c r="CN32" i="8"/>
  <c r="CK32" i="8"/>
  <c r="CH32" i="8"/>
  <c r="CE32" i="8"/>
  <c r="CB32" i="8"/>
  <c r="BY32" i="8"/>
  <c r="BV32" i="8"/>
  <c r="BQ32" i="8"/>
  <c r="BM32" i="8"/>
  <c r="BJ32" i="8"/>
  <c r="BG32" i="8"/>
  <c r="BD32" i="8"/>
  <c r="BA32" i="8"/>
  <c r="AX32" i="8"/>
  <c r="AR32" i="8" s="1"/>
  <c r="AO32" i="8"/>
  <c r="AL32" i="8"/>
  <c r="AI32" i="8"/>
  <c r="AE32" i="8"/>
  <c r="AB32" i="8"/>
  <c r="Y32" i="8"/>
  <c r="O32" i="8"/>
  <c r="B32" i="8"/>
  <c r="DH32" i="8" s="1"/>
  <c r="DD31" i="8"/>
  <c r="DA31" i="8"/>
  <c r="CX31" i="8"/>
  <c r="CW31" i="8"/>
  <c r="CV31" i="8"/>
  <c r="CR31" i="8"/>
  <c r="CN31" i="8"/>
  <c r="CK31" i="8"/>
  <c r="CH31" i="8"/>
  <c r="CE31" i="8"/>
  <c r="CB31" i="8"/>
  <c r="BY31" i="8"/>
  <c r="BP31" i="8" s="1"/>
  <c r="BV31" i="8"/>
  <c r="BQ31" i="8"/>
  <c r="BM31" i="8"/>
  <c r="BJ31" i="8"/>
  <c r="BG31" i="8"/>
  <c r="BD31" i="8"/>
  <c r="BA31" i="8"/>
  <c r="AX31" i="8"/>
  <c r="AO31" i="8"/>
  <c r="AL31" i="8"/>
  <c r="AI31" i="8"/>
  <c r="AE31" i="8"/>
  <c r="AB31" i="8"/>
  <c r="Y31" i="8"/>
  <c r="O31" i="8"/>
  <c r="B31" i="8"/>
  <c r="DH31" i="8" s="1"/>
  <c r="DD30" i="8"/>
  <c r="DA30" i="8"/>
  <c r="CX30" i="8"/>
  <c r="CW30" i="8"/>
  <c r="CV30" i="8"/>
  <c r="CR30" i="8"/>
  <c r="CN30" i="8"/>
  <c r="CK30" i="8"/>
  <c r="CH30" i="8"/>
  <c r="CE30" i="8"/>
  <c r="CB30" i="8"/>
  <c r="BY30" i="8"/>
  <c r="BV30" i="8"/>
  <c r="BQ30" i="8"/>
  <c r="BM30" i="8"/>
  <c r="BJ30" i="8"/>
  <c r="BG30" i="8"/>
  <c r="BD30" i="8"/>
  <c r="BA30" i="8"/>
  <c r="AX30" i="8"/>
  <c r="AO30" i="8"/>
  <c r="AL30" i="8"/>
  <c r="AI30" i="8"/>
  <c r="AE30" i="8"/>
  <c r="AB30" i="8"/>
  <c r="X30" i="8" s="1"/>
  <c r="Y30" i="8"/>
  <c r="O30" i="8"/>
  <c r="DJ30" i="8" s="1"/>
  <c r="B30" i="8"/>
  <c r="DD29" i="8"/>
  <c r="DA29" i="8"/>
  <c r="CX29" i="8"/>
  <c r="CW29" i="8"/>
  <c r="CU29" i="8" s="1"/>
  <c r="CV29" i="8"/>
  <c r="CR29" i="8"/>
  <c r="CN29" i="8"/>
  <c r="CK29" i="8"/>
  <c r="CH29" i="8"/>
  <c r="CE29" i="8"/>
  <c r="CB29" i="8"/>
  <c r="BY29" i="8"/>
  <c r="BV29" i="8"/>
  <c r="BQ29" i="8"/>
  <c r="BM29" i="8"/>
  <c r="BJ29" i="8"/>
  <c r="BG29" i="8"/>
  <c r="BD29" i="8"/>
  <c r="BA29" i="8"/>
  <c r="AX29" i="8"/>
  <c r="AO29" i="8"/>
  <c r="AL29" i="8"/>
  <c r="AI29" i="8"/>
  <c r="AE29" i="8"/>
  <c r="AB29" i="8"/>
  <c r="Y29" i="8"/>
  <c r="O29" i="8"/>
  <c r="DJ29" i="8" s="1"/>
  <c r="B29" i="8"/>
  <c r="DH29" i="8" s="1"/>
  <c r="DD28" i="8"/>
  <c r="DA28" i="8"/>
  <c r="CX28" i="8"/>
  <c r="CW28" i="8"/>
  <c r="CU28" i="8" s="1"/>
  <c r="CV28" i="8"/>
  <c r="CR28" i="8"/>
  <c r="CN28" i="8"/>
  <c r="CK28" i="8"/>
  <c r="CH28" i="8"/>
  <c r="CE28" i="8"/>
  <c r="CB28" i="8"/>
  <c r="BY28" i="8"/>
  <c r="BV28" i="8"/>
  <c r="BQ28" i="8"/>
  <c r="BM28" i="8"/>
  <c r="BJ28" i="8"/>
  <c r="BG28" i="8"/>
  <c r="BD28" i="8"/>
  <c r="BA28" i="8"/>
  <c r="AX28" i="8"/>
  <c r="AO28" i="8"/>
  <c r="AL28" i="8"/>
  <c r="AI28" i="8"/>
  <c r="AE28" i="8"/>
  <c r="AB28" i="8"/>
  <c r="Y28" i="8"/>
  <c r="X28" i="8" s="1"/>
  <c r="O28" i="8"/>
  <c r="B28" i="8"/>
  <c r="DH28" i="8" s="1"/>
  <c r="DD27" i="8"/>
  <c r="DA27" i="8"/>
  <c r="CX27" i="8"/>
  <c r="CW27" i="8"/>
  <c r="CV27" i="8"/>
  <c r="CR27" i="8"/>
  <c r="CN27" i="8"/>
  <c r="CK27" i="8"/>
  <c r="CH27" i="8"/>
  <c r="CE27" i="8"/>
  <c r="CB27" i="8"/>
  <c r="BY27" i="8"/>
  <c r="BV27" i="8"/>
  <c r="BQ27" i="8"/>
  <c r="BM27" i="8"/>
  <c r="BJ27" i="8"/>
  <c r="BG27" i="8"/>
  <c r="BD27" i="8"/>
  <c r="BA27" i="8"/>
  <c r="AX27" i="8"/>
  <c r="AO27" i="8"/>
  <c r="AL27" i="8"/>
  <c r="AI27" i="8"/>
  <c r="AE27" i="8"/>
  <c r="AB27" i="8"/>
  <c r="Y27" i="8"/>
  <c r="O27" i="8"/>
  <c r="DJ27" i="8" s="1"/>
  <c r="B27" i="8"/>
  <c r="DH27" i="8" s="1"/>
  <c r="DD26" i="8"/>
  <c r="DA26" i="8"/>
  <c r="CX26" i="8"/>
  <c r="CW26" i="8"/>
  <c r="CU26" i="8" s="1"/>
  <c r="CV26" i="8"/>
  <c r="CR26" i="8"/>
  <c r="CN26" i="8"/>
  <c r="CK26" i="8"/>
  <c r="CH26" i="8"/>
  <c r="CE26" i="8"/>
  <c r="CB26" i="8"/>
  <c r="BY26" i="8"/>
  <c r="BV26" i="8"/>
  <c r="BQ26" i="8"/>
  <c r="BM26" i="8"/>
  <c r="BJ26" i="8"/>
  <c r="BG26" i="8"/>
  <c r="BD26" i="8"/>
  <c r="BA26" i="8"/>
  <c r="AX26" i="8"/>
  <c r="AO26" i="8"/>
  <c r="AL26" i="8"/>
  <c r="AI26" i="8"/>
  <c r="AE26" i="8"/>
  <c r="AB26" i="8"/>
  <c r="Y26" i="8"/>
  <c r="O26" i="8"/>
  <c r="DJ26" i="8" s="1"/>
  <c r="B26" i="8"/>
  <c r="DH26" i="8" s="1"/>
  <c r="DD25" i="8"/>
  <c r="DA25" i="8"/>
  <c r="CX25" i="8"/>
  <c r="CW25" i="8"/>
  <c r="CV25" i="8"/>
  <c r="CR25" i="8"/>
  <c r="CN25" i="8"/>
  <c r="CK25" i="8"/>
  <c r="CH25" i="8"/>
  <c r="CE25" i="8"/>
  <c r="CB25" i="8"/>
  <c r="BY25" i="8"/>
  <c r="BV25" i="8"/>
  <c r="BQ25" i="8"/>
  <c r="BM25" i="8"/>
  <c r="BJ25" i="8"/>
  <c r="BG25" i="8"/>
  <c r="BD25" i="8"/>
  <c r="BA25" i="8"/>
  <c r="AX25" i="8"/>
  <c r="AO25" i="8"/>
  <c r="AL25" i="8"/>
  <c r="AI25" i="8"/>
  <c r="AE25" i="8"/>
  <c r="AB25" i="8"/>
  <c r="Y25" i="8"/>
  <c r="O25" i="8"/>
  <c r="B25" i="8"/>
  <c r="DD24" i="8"/>
  <c r="DA24" i="8"/>
  <c r="CX24" i="8"/>
  <c r="CW24" i="8"/>
  <c r="CV24" i="8"/>
  <c r="CR24" i="8"/>
  <c r="CN24" i="8"/>
  <c r="CK24" i="8"/>
  <c r="CH24" i="8"/>
  <c r="CE24" i="8"/>
  <c r="CB24" i="8"/>
  <c r="BY24" i="8"/>
  <c r="BV24" i="8"/>
  <c r="BQ24" i="8"/>
  <c r="BM24" i="8"/>
  <c r="BJ24" i="8"/>
  <c r="BG24" i="8"/>
  <c r="BD24" i="8"/>
  <c r="BA24" i="8"/>
  <c r="AX24" i="8"/>
  <c r="AO24" i="8"/>
  <c r="AL24" i="8"/>
  <c r="AI24" i="8"/>
  <c r="AE24" i="8"/>
  <c r="AB24" i="8"/>
  <c r="Y24" i="8"/>
  <c r="O24" i="8"/>
  <c r="B24" i="8"/>
  <c r="DD23" i="8"/>
  <c r="DA23" i="8"/>
  <c r="CX23" i="8"/>
  <c r="CW23" i="8"/>
  <c r="CU23" i="8" s="1"/>
  <c r="CV23" i="8"/>
  <c r="CR23" i="8"/>
  <c r="CO23" i="8"/>
  <c r="CO98" i="8" s="1"/>
  <c r="CK23" i="8"/>
  <c r="CH23" i="8"/>
  <c r="CE23" i="8"/>
  <c r="CB23" i="8"/>
  <c r="BY23" i="8"/>
  <c r="BV23" i="8"/>
  <c r="BQ23" i="8"/>
  <c r="BM23" i="8"/>
  <c r="BJ23" i="8"/>
  <c r="BG23" i="8"/>
  <c r="BD23" i="8"/>
  <c r="BA23" i="8"/>
  <c r="AX23" i="8"/>
  <c r="AO23" i="8"/>
  <c r="AL23" i="8"/>
  <c r="AI23" i="8"/>
  <c r="AE23" i="8"/>
  <c r="AB23" i="8"/>
  <c r="Y23" i="8"/>
  <c r="O23" i="8"/>
  <c r="B23" i="8"/>
  <c r="DH23" i="8" s="1"/>
  <c r="DD22" i="8"/>
  <c r="DA22" i="8"/>
  <c r="CX22" i="8"/>
  <c r="CW22" i="8"/>
  <c r="DJ22" i="8" s="1"/>
  <c r="CV22" i="8"/>
  <c r="CR22" i="8"/>
  <c r="CN22" i="8"/>
  <c r="CK22" i="8"/>
  <c r="CH22" i="8"/>
  <c r="CE22" i="8"/>
  <c r="CB22" i="8"/>
  <c r="BY22" i="8"/>
  <c r="BV22" i="8"/>
  <c r="BQ22" i="8"/>
  <c r="BM22" i="8"/>
  <c r="BJ22" i="8"/>
  <c r="BG22" i="8"/>
  <c r="BD22" i="8"/>
  <c r="BA22" i="8"/>
  <c r="AX22" i="8"/>
  <c r="AO22" i="8"/>
  <c r="AL22" i="8"/>
  <c r="AI22" i="8"/>
  <c r="AE22" i="8"/>
  <c r="AB22" i="8"/>
  <c r="Y22" i="8"/>
  <c r="O22" i="8"/>
  <c r="B22" i="8"/>
  <c r="DD21" i="8"/>
  <c r="DA21" i="8"/>
  <c r="CX21" i="8"/>
  <c r="CW21" i="8"/>
  <c r="CV21" i="8"/>
  <c r="CR21" i="8"/>
  <c r="CN21" i="8"/>
  <c r="CK21" i="8"/>
  <c r="CH21" i="8"/>
  <c r="CE21" i="8"/>
  <c r="CB21" i="8"/>
  <c r="BY21" i="8"/>
  <c r="BV21" i="8"/>
  <c r="BQ21" i="8"/>
  <c r="BM21" i="8"/>
  <c r="BJ21" i="8"/>
  <c r="BG21" i="8"/>
  <c r="BD21" i="8"/>
  <c r="BA21" i="8"/>
  <c r="AX21" i="8"/>
  <c r="AO21" i="8"/>
  <c r="AL21" i="8"/>
  <c r="AI21" i="8"/>
  <c r="AE21" i="8"/>
  <c r="AB21" i="8"/>
  <c r="Y21" i="8"/>
  <c r="O21" i="8"/>
  <c r="B21" i="8"/>
  <c r="DH21" i="8" s="1"/>
  <c r="DD20" i="8"/>
  <c r="DA20" i="8"/>
  <c r="CX20" i="8"/>
  <c r="CW20" i="8"/>
  <c r="CU20" i="8" s="1"/>
  <c r="CV20" i="8"/>
  <c r="CR20" i="8"/>
  <c r="CN20" i="8"/>
  <c r="CK20" i="8"/>
  <c r="CH20" i="8"/>
  <c r="CE20" i="8"/>
  <c r="CB20" i="8"/>
  <c r="BY20" i="8"/>
  <c r="BV20" i="8"/>
  <c r="BQ20" i="8"/>
  <c r="BM20" i="8"/>
  <c r="BJ20" i="8"/>
  <c r="BG20" i="8"/>
  <c r="BD20" i="8"/>
  <c r="BA20" i="8"/>
  <c r="AX20" i="8"/>
  <c r="AO20" i="8"/>
  <c r="AL20" i="8"/>
  <c r="AI20" i="8"/>
  <c r="AE20" i="8"/>
  <c r="AB20" i="8"/>
  <c r="Y20" i="8"/>
  <c r="O20" i="8"/>
  <c r="B20" i="8"/>
  <c r="DH20" i="8" s="1"/>
  <c r="DD19" i="8"/>
  <c r="DA19" i="8"/>
  <c r="CX19" i="8"/>
  <c r="CW19" i="8"/>
  <c r="CV19" i="8"/>
  <c r="CR19" i="8"/>
  <c r="CN19" i="8"/>
  <c r="CK19" i="8"/>
  <c r="CH19" i="8"/>
  <c r="CE19" i="8"/>
  <c r="CB19" i="8"/>
  <c r="BY19" i="8"/>
  <c r="BV19" i="8"/>
  <c r="BQ19" i="8"/>
  <c r="BM19" i="8"/>
  <c r="BJ19" i="8"/>
  <c r="BG19" i="8"/>
  <c r="BD19" i="8"/>
  <c r="BA19" i="8"/>
  <c r="AX19" i="8"/>
  <c r="AO19" i="8"/>
  <c r="AL19" i="8"/>
  <c r="AI19" i="8"/>
  <c r="AE19" i="8"/>
  <c r="AB19" i="8"/>
  <c r="Y19" i="8"/>
  <c r="X19" i="8" s="1"/>
  <c r="O19" i="8"/>
  <c r="B19" i="8"/>
  <c r="DH19" i="8" s="1"/>
  <c r="DD18" i="8"/>
  <c r="DA18" i="8"/>
  <c r="CX18" i="8"/>
  <c r="CW18" i="8"/>
  <c r="CV18" i="8"/>
  <c r="CR18" i="8"/>
  <c r="CN18" i="8"/>
  <c r="CK18" i="8"/>
  <c r="CH18" i="8"/>
  <c r="CE18" i="8"/>
  <c r="CB18" i="8"/>
  <c r="BY18" i="8"/>
  <c r="BV18" i="8"/>
  <c r="BQ18" i="8"/>
  <c r="BM18" i="8"/>
  <c r="BJ18" i="8"/>
  <c r="BG18" i="8"/>
  <c r="BD18" i="8"/>
  <c r="BA18" i="8"/>
  <c r="AX18" i="8"/>
  <c r="AO18" i="8"/>
  <c r="AL18" i="8"/>
  <c r="AI18" i="8"/>
  <c r="AE18" i="8"/>
  <c r="AB18" i="8"/>
  <c r="Y18" i="8"/>
  <c r="X18" i="8" s="1"/>
  <c r="O18" i="8"/>
  <c r="B18" i="8"/>
  <c r="DD17" i="8"/>
  <c r="DA17" i="8"/>
  <c r="CX17" i="8"/>
  <c r="CW17" i="8"/>
  <c r="CV17" i="8"/>
  <c r="CR17" i="8"/>
  <c r="CN17" i="8"/>
  <c r="CK17" i="8"/>
  <c r="CH17" i="8"/>
  <c r="CE17" i="8"/>
  <c r="CB17" i="8"/>
  <c r="BY17" i="8"/>
  <c r="BV17" i="8"/>
  <c r="BQ17" i="8"/>
  <c r="BM17" i="8"/>
  <c r="BJ17" i="8"/>
  <c r="BG17" i="8"/>
  <c r="BD17" i="8"/>
  <c r="BA17" i="8"/>
  <c r="AX17" i="8"/>
  <c r="AO17" i="8"/>
  <c r="AL17" i="8"/>
  <c r="AI17" i="8"/>
  <c r="AE17" i="8"/>
  <c r="AB17" i="8"/>
  <c r="Y17" i="8"/>
  <c r="X17" i="8" s="1"/>
  <c r="O17" i="8"/>
  <c r="B17" i="8"/>
  <c r="DH17" i="8" s="1"/>
  <c r="DD16" i="8"/>
  <c r="DA16" i="8"/>
  <c r="CX16" i="8"/>
  <c r="CW16" i="8"/>
  <c r="CV16" i="8"/>
  <c r="CR16" i="8"/>
  <c r="CN16" i="8"/>
  <c r="CK16" i="8"/>
  <c r="CH16" i="8"/>
  <c r="CE16" i="8"/>
  <c r="CB16" i="8"/>
  <c r="BY16" i="8"/>
  <c r="BV16" i="8"/>
  <c r="BQ16" i="8"/>
  <c r="BM16" i="8"/>
  <c r="BJ16" i="8"/>
  <c r="BG16" i="8"/>
  <c r="BD16" i="8"/>
  <c r="BA16" i="8"/>
  <c r="AX16" i="8"/>
  <c r="AO16" i="8"/>
  <c r="AL16" i="8"/>
  <c r="AI16" i="8"/>
  <c r="AE16" i="8"/>
  <c r="AB16" i="8"/>
  <c r="Y16" i="8"/>
  <c r="O16" i="8"/>
  <c r="B16" i="8"/>
  <c r="DH16" i="8" s="1"/>
  <c r="DD15" i="8"/>
  <c r="DA15" i="8"/>
  <c r="CX15" i="8"/>
  <c r="CW15" i="8"/>
  <c r="CU15" i="8" s="1"/>
  <c r="CV15" i="8"/>
  <c r="CR15" i="8"/>
  <c r="CN15" i="8"/>
  <c r="CK15" i="8"/>
  <c r="CH15" i="8"/>
  <c r="CE15" i="8"/>
  <c r="CB15" i="8"/>
  <c r="BY15" i="8"/>
  <c r="BV15" i="8"/>
  <c r="BQ15" i="8"/>
  <c r="BM15" i="8"/>
  <c r="BJ15" i="8"/>
  <c r="BG15" i="8"/>
  <c r="BD15" i="8"/>
  <c r="BA15" i="8"/>
  <c r="AX15" i="8"/>
  <c r="AO15" i="8"/>
  <c r="AL15" i="8"/>
  <c r="AI15" i="8"/>
  <c r="AE15" i="8"/>
  <c r="AB15" i="8"/>
  <c r="Y15" i="8"/>
  <c r="O15" i="8"/>
  <c r="B15" i="8"/>
  <c r="DH15" i="8" s="1"/>
  <c r="DD14" i="8"/>
  <c r="DA14" i="8"/>
  <c r="CX14" i="8"/>
  <c r="CW14" i="8"/>
  <c r="CV14" i="8"/>
  <c r="CR14" i="8"/>
  <c r="CN14" i="8"/>
  <c r="CK14" i="8"/>
  <c r="CH14" i="8"/>
  <c r="CE14" i="8"/>
  <c r="CB14" i="8"/>
  <c r="BY14" i="8"/>
  <c r="BV14" i="8"/>
  <c r="BQ14" i="8"/>
  <c r="BM14" i="8"/>
  <c r="BJ14" i="8"/>
  <c r="BG14" i="8"/>
  <c r="BD14" i="8"/>
  <c r="BA14" i="8"/>
  <c r="AX14" i="8"/>
  <c r="AO14" i="8"/>
  <c r="AL14" i="8"/>
  <c r="AI14" i="8"/>
  <c r="AE14" i="8"/>
  <c r="AB14" i="8"/>
  <c r="Y14" i="8"/>
  <c r="X14" i="8" s="1"/>
  <c r="O14" i="8"/>
  <c r="B14" i="8"/>
  <c r="DD13" i="8"/>
  <c r="DA13" i="8"/>
  <c r="CX13" i="8"/>
  <c r="CW13" i="8"/>
  <c r="CV13" i="8"/>
  <c r="CR13" i="8"/>
  <c r="CN13" i="8"/>
  <c r="CK13" i="8"/>
  <c r="CH13" i="8"/>
  <c r="CE13" i="8"/>
  <c r="CB13" i="8"/>
  <c r="BY13" i="8"/>
  <c r="BV13" i="8"/>
  <c r="BQ13" i="8"/>
  <c r="BM13" i="8"/>
  <c r="BJ13" i="8"/>
  <c r="BG13" i="8"/>
  <c r="BD13" i="8"/>
  <c r="BA13" i="8"/>
  <c r="AX13" i="8"/>
  <c r="AO13" i="8"/>
  <c r="AL13" i="8"/>
  <c r="AI13" i="8"/>
  <c r="AE13" i="8"/>
  <c r="AB13" i="8"/>
  <c r="Y13" i="8"/>
  <c r="O13" i="8"/>
  <c r="B13" i="8"/>
  <c r="DD12" i="8"/>
  <c r="DA12" i="8"/>
  <c r="CX12" i="8"/>
  <c r="CW12" i="8"/>
  <c r="CV12" i="8"/>
  <c r="CR12" i="8"/>
  <c r="CN12" i="8"/>
  <c r="CK12" i="8"/>
  <c r="CH12" i="8"/>
  <c r="CE12" i="8"/>
  <c r="CB12" i="8"/>
  <c r="BY12" i="8"/>
  <c r="BV12" i="8"/>
  <c r="BQ12" i="8"/>
  <c r="BM12" i="8"/>
  <c r="BJ12" i="8"/>
  <c r="BG12" i="8"/>
  <c r="BD12" i="8"/>
  <c r="BA12" i="8"/>
  <c r="AX12" i="8"/>
  <c r="AO12" i="8"/>
  <c r="AL12" i="8"/>
  <c r="AI12" i="8"/>
  <c r="AE12" i="8"/>
  <c r="AB12" i="8"/>
  <c r="Y12" i="8"/>
  <c r="O12" i="8"/>
  <c r="B12" i="8"/>
  <c r="DH12" i="8" s="1"/>
  <c r="DD11" i="8"/>
  <c r="DA11" i="8"/>
  <c r="CX11" i="8"/>
  <c r="CW11" i="8"/>
  <c r="CV11" i="8"/>
  <c r="CR11" i="8"/>
  <c r="CN11" i="8"/>
  <c r="CK11" i="8"/>
  <c r="CH11" i="8"/>
  <c r="CE11" i="8"/>
  <c r="CB11" i="8"/>
  <c r="BY11" i="8"/>
  <c r="BV11" i="8"/>
  <c r="BQ11" i="8"/>
  <c r="BM11" i="8"/>
  <c r="BJ11" i="8"/>
  <c r="BG11" i="8"/>
  <c r="BD11" i="8"/>
  <c r="BA11" i="8"/>
  <c r="AX11" i="8"/>
  <c r="AO11" i="8"/>
  <c r="AL11" i="8"/>
  <c r="AI11" i="8"/>
  <c r="AE11" i="8"/>
  <c r="AB11" i="8"/>
  <c r="Y11" i="8"/>
  <c r="O11" i="8"/>
  <c r="B11" i="8"/>
  <c r="DD10" i="8"/>
  <c r="DA10" i="8"/>
  <c r="CX10" i="8"/>
  <c r="CW10" i="8"/>
  <c r="CV10" i="8"/>
  <c r="CR10" i="8"/>
  <c r="CN10" i="8"/>
  <c r="CK10" i="8"/>
  <c r="CH10" i="8"/>
  <c r="CE10" i="8"/>
  <c r="CB10" i="8"/>
  <c r="BY10" i="8"/>
  <c r="BV10" i="8"/>
  <c r="BQ10" i="8"/>
  <c r="BM10" i="8"/>
  <c r="BJ10" i="8"/>
  <c r="BG10" i="8"/>
  <c r="BD10" i="8"/>
  <c r="BA10" i="8"/>
  <c r="AX10" i="8"/>
  <c r="AO10" i="8"/>
  <c r="AL10" i="8"/>
  <c r="AI10" i="8"/>
  <c r="AE10" i="8"/>
  <c r="AB10" i="8"/>
  <c r="Y10" i="8"/>
  <c r="O10" i="8"/>
  <c r="B10" i="8"/>
  <c r="DD9" i="8"/>
  <c r="DA9" i="8"/>
  <c r="CX9" i="8"/>
  <c r="CW9" i="8"/>
  <c r="CV9" i="8"/>
  <c r="CR9" i="8"/>
  <c r="CN9" i="8"/>
  <c r="CK9" i="8"/>
  <c r="CH9" i="8"/>
  <c r="CE9" i="8"/>
  <c r="CB9" i="8"/>
  <c r="BY9" i="8"/>
  <c r="BV9" i="8"/>
  <c r="BQ9" i="8"/>
  <c r="BM9" i="8"/>
  <c r="BJ9" i="8"/>
  <c r="BG9" i="8"/>
  <c r="BD9" i="8"/>
  <c r="BA9" i="8"/>
  <c r="AX9" i="8"/>
  <c r="AO9" i="8"/>
  <c r="AL9" i="8"/>
  <c r="AI9" i="8"/>
  <c r="AE9" i="8"/>
  <c r="AB9" i="8"/>
  <c r="Y9" i="8"/>
  <c r="O9" i="8"/>
  <c r="B9" i="8"/>
  <c r="DD8" i="8"/>
  <c r="DA8" i="8"/>
  <c r="CX8" i="8"/>
  <c r="CW8" i="8"/>
  <c r="CV8" i="8"/>
  <c r="CR8" i="8"/>
  <c r="CN8" i="8"/>
  <c r="CK8" i="8"/>
  <c r="CH8" i="8"/>
  <c r="CE8" i="8"/>
  <c r="CB8" i="8"/>
  <c r="BY8" i="8"/>
  <c r="BV8" i="8"/>
  <c r="BQ8" i="8"/>
  <c r="BM8" i="8"/>
  <c r="BJ8" i="8"/>
  <c r="BG8" i="8"/>
  <c r="BD8" i="8"/>
  <c r="BA8" i="8"/>
  <c r="AX8" i="8"/>
  <c r="AO8" i="8"/>
  <c r="AL8" i="8"/>
  <c r="AI8" i="8"/>
  <c r="AE8" i="8"/>
  <c r="AB8" i="8"/>
  <c r="Y8" i="8"/>
  <c r="O8" i="8"/>
  <c r="B8" i="8"/>
  <c r="DD7" i="8"/>
  <c r="DA7" i="8"/>
  <c r="CX7" i="8"/>
  <c r="CW7" i="8"/>
  <c r="CV7" i="8"/>
  <c r="CR7" i="8"/>
  <c r="CN7" i="8"/>
  <c r="CK7" i="8"/>
  <c r="CH7" i="8"/>
  <c r="CE7" i="8"/>
  <c r="CB7" i="8"/>
  <c r="BY7" i="8"/>
  <c r="BV7" i="8"/>
  <c r="BQ7" i="8"/>
  <c r="BM7" i="8"/>
  <c r="BJ7" i="8"/>
  <c r="BG7" i="8"/>
  <c r="BD7" i="8"/>
  <c r="BA7" i="8"/>
  <c r="AX7" i="8"/>
  <c r="AO7" i="8"/>
  <c r="AL7" i="8"/>
  <c r="AI7" i="8"/>
  <c r="AE7" i="8"/>
  <c r="AB7" i="8"/>
  <c r="Y7" i="8"/>
  <c r="O7" i="8"/>
  <c r="B7" i="8"/>
  <c r="DH7" i="8" s="1"/>
  <c r="DG21" i="9" l="1"/>
  <c r="DG13" i="9"/>
  <c r="DG52" i="9"/>
  <c r="DJ98" i="9"/>
  <c r="DG39" i="9"/>
  <c r="DG72" i="9"/>
  <c r="CV98" i="9"/>
  <c r="DH98" i="9" s="1"/>
  <c r="DG98" i="9" s="1"/>
  <c r="CU83" i="9"/>
  <c r="CU98" i="9" s="1"/>
  <c r="DG20" i="9"/>
  <c r="X98" i="9"/>
  <c r="DG31" i="9"/>
  <c r="AR37" i="9"/>
  <c r="AR98" i="9" s="1"/>
  <c r="BP98" i="9"/>
  <c r="AR7" i="8"/>
  <c r="CU7" i="8"/>
  <c r="CU10" i="8"/>
  <c r="X11" i="8"/>
  <c r="BP11" i="8"/>
  <c r="BP41" i="8"/>
  <c r="DJ45" i="8"/>
  <c r="DJ46" i="8"/>
  <c r="DJ47" i="8"/>
  <c r="CU47" i="8"/>
  <c r="DH49" i="8"/>
  <c r="DH50" i="8"/>
  <c r="AR56" i="8"/>
  <c r="CU56" i="8"/>
  <c r="DH57" i="8"/>
  <c r="AR57" i="8"/>
  <c r="CU57" i="8"/>
  <c r="DH58" i="8"/>
  <c r="DJ59" i="8"/>
  <c r="DH60" i="8"/>
  <c r="DH61" i="8"/>
  <c r="CU61" i="8"/>
  <c r="DG63" i="8"/>
  <c r="X67" i="8"/>
  <c r="X68" i="8"/>
  <c r="X70" i="8"/>
  <c r="X71" i="8"/>
  <c r="X72" i="8"/>
  <c r="X74" i="8"/>
  <c r="DJ79" i="8"/>
  <c r="DJ80" i="8"/>
  <c r="BP82" i="8"/>
  <c r="X83" i="8"/>
  <c r="DG91" i="8"/>
  <c r="BP21" i="8"/>
  <c r="AR23" i="8"/>
  <c r="DJ25" i="8"/>
  <c r="DJ36" i="8"/>
  <c r="DJ38" i="8"/>
  <c r="DH41" i="8"/>
  <c r="X46" i="8"/>
  <c r="DG66" i="8"/>
  <c r="AR81" i="8"/>
  <c r="X90" i="8"/>
  <c r="X7" i="8"/>
  <c r="DJ12" i="8"/>
  <c r="DG12" i="8" s="1"/>
  <c r="DM12" i="8" s="1"/>
  <c r="AR12" i="8"/>
  <c r="DJ14" i="8"/>
  <c r="DJ19" i="8"/>
  <c r="DJ20" i="8"/>
  <c r="X39" i="8"/>
  <c r="CU45" i="8"/>
  <c r="BP55" i="8"/>
  <c r="AR75" i="8"/>
  <c r="BP59" i="8"/>
  <c r="X62" i="8"/>
  <c r="BP63" i="8"/>
  <c r="BP90" i="8"/>
  <c r="DH10" i="8"/>
  <c r="AR10" i="8"/>
  <c r="DH11" i="8"/>
  <c r="CU11" i="8"/>
  <c r="X15" i="8"/>
  <c r="BP20" i="8"/>
  <c r="DJ23" i="8"/>
  <c r="DH24" i="8"/>
  <c r="BP24" i="8"/>
  <c r="AR25" i="8"/>
  <c r="DG26" i="8"/>
  <c r="AR27" i="8"/>
  <c r="BP27" i="8"/>
  <c r="CU41" i="8"/>
  <c r="BP42" i="8"/>
  <c r="AR44" i="8"/>
  <c r="AR50" i="8"/>
  <c r="CU50" i="8"/>
  <c r="CV53" i="8"/>
  <c r="DH54" i="8"/>
  <c r="BP54" i="8"/>
  <c r="CU54" i="8"/>
  <c r="X56" i="8"/>
  <c r="DJ57" i="8"/>
  <c r="DJ58" i="8"/>
  <c r="CU60" i="8"/>
  <c r="X61" i="8"/>
  <c r="BP61" i="8"/>
  <c r="DH64" i="8"/>
  <c r="AR64" i="8"/>
  <c r="CU64" i="8"/>
  <c r="AR65" i="8"/>
  <c r="BP68" i="8"/>
  <c r="BP70" i="8"/>
  <c r="AR79" i="8"/>
  <c r="CU79" i="8"/>
  <c r="DH80" i="8"/>
  <c r="BP80" i="8"/>
  <c r="CU80" i="8"/>
  <c r="CU84" i="8"/>
  <c r="X97" i="8"/>
  <c r="DH9" i="8"/>
  <c r="BP9" i="8"/>
  <c r="CU9" i="8"/>
  <c r="AE98" i="8"/>
  <c r="BG98" i="8"/>
  <c r="BV98" i="8"/>
  <c r="CH98" i="8"/>
  <c r="DJ8" i="8"/>
  <c r="AR8" i="8"/>
  <c r="DJ9" i="8"/>
  <c r="DJ10" i="8"/>
  <c r="DH13" i="8"/>
  <c r="BP13" i="8"/>
  <c r="CU14" i="8"/>
  <c r="BP16" i="8"/>
  <c r="CU19" i="8"/>
  <c r="X22" i="8"/>
  <c r="X23" i="8"/>
  <c r="DJ33" i="8"/>
  <c r="DJ34" i="8"/>
  <c r="DH36" i="8"/>
  <c r="DG36" i="8" s="1"/>
  <c r="DM36" i="8" s="1"/>
  <c r="AR36" i="8"/>
  <c r="BP37" i="8"/>
  <c r="CU37" i="8"/>
  <c r="DH38" i="8"/>
  <c r="AR38" i="8"/>
  <c r="X40" i="8"/>
  <c r="X41" i="8"/>
  <c r="DJ42" i="8"/>
  <c r="X47" i="8"/>
  <c r="DJ48" i="8"/>
  <c r="DJ51" i="8"/>
  <c r="DH53" i="8"/>
  <c r="AR53" i="8"/>
  <c r="CU53" i="8"/>
  <c r="DH56" i="8"/>
  <c r="BP56" i="8"/>
  <c r="DG61" i="8"/>
  <c r="X63" i="8"/>
  <c r="DJ64" i="8"/>
  <c r="DH67" i="8"/>
  <c r="AR67" i="8"/>
  <c r="CU67" i="8"/>
  <c r="DH68" i="8"/>
  <c r="CU68" i="8"/>
  <c r="DH69" i="8"/>
  <c r="AR69" i="8"/>
  <c r="DG70" i="8"/>
  <c r="BP74" i="8"/>
  <c r="X75" i="8"/>
  <c r="X76" i="8"/>
  <c r="X78" i="8"/>
  <c r="BP87" i="8"/>
  <c r="BP88" i="8"/>
  <c r="CU88" i="8"/>
  <c r="BP97" i="8"/>
  <c r="DJ15" i="8"/>
  <c r="DJ17" i="8"/>
  <c r="DJ18" i="8"/>
  <c r="AR19" i="8"/>
  <c r="AR20" i="8"/>
  <c r="X26" i="8"/>
  <c r="BP28" i="8"/>
  <c r="AR29" i="8"/>
  <c r="X33" i="8"/>
  <c r="X34" i="8"/>
  <c r="DJ39" i="8"/>
  <c r="DG39" i="8" s="1"/>
  <c r="DM39" i="8" s="1"/>
  <c r="DH43" i="8"/>
  <c r="AR46" i="8"/>
  <c r="X48" i="8"/>
  <c r="BP49" i="8"/>
  <c r="X51" i="8"/>
  <c r="X52" i="8"/>
  <c r="X55" i="8"/>
  <c r="DJ56" i="8"/>
  <c r="AR71" i="8"/>
  <c r="BP72" i="8"/>
  <c r="AR73" i="8"/>
  <c r="DG74" i="8"/>
  <c r="CU33" i="8"/>
  <c r="X37" i="8"/>
  <c r="BP45" i="8"/>
  <c r="CU48" i="8"/>
  <c r="AR62" i="8"/>
  <c r="BP66" i="8"/>
  <c r="BP76" i="8"/>
  <c r="CU76" i="8"/>
  <c r="AR77" i="8"/>
  <c r="DJ81" i="8"/>
  <c r="CU82" i="8"/>
  <c r="DJ86" i="8"/>
  <c r="AR86" i="8"/>
  <c r="DJ87" i="8"/>
  <c r="DG87" i="8" s="1"/>
  <c r="DM87" i="8" s="1"/>
  <c r="DJ88" i="8"/>
  <c r="DJ89" i="8"/>
  <c r="O98" i="8"/>
  <c r="DG19" i="8"/>
  <c r="DG43" i="8"/>
  <c r="DM43" i="8" s="1"/>
  <c r="X25" i="8"/>
  <c r="AR26" i="8"/>
  <c r="CU27" i="8"/>
  <c r="X29" i="8"/>
  <c r="CU30" i="8"/>
  <c r="X31" i="8"/>
  <c r="CU34" i="8"/>
  <c r="X38" i="8"/>
  <c r="BP39" i="8"/>
  <c r="CU39" i="8"/>
  <c r="DH40" i="8"/>
  <c r="BP40" i="8"/>
  <c r="CU40" i="8"/>
  <c r="DG41" i="8"/>
  <c r="X42" i="8"/>
  <c r="AR47" i="8"/>
  <c r="DJ49" i="8"/>
  <c r="DG49" i="8" s="1"/>
  <c r="CU51" i="8"/>
  <c r="X53" i="8"/>
  <c r="BP53" i="8"/>
  <c r="DA53" i="8"/>
  <c r="DA98" i="8" s="1"/>
  <c r="X54" i="8"/>
  <c r="X57" i="8"/>
  <c r="BP57" i="8"/>
  <c r="X58" i="8"/>
  <c r="BP60" i="8"/>
  <c r="X65" i="8"/>
  <c r="X69" i="8"/>
  <c r="X73" i="8"/>
  <c r="X77" i="8"/>
  <c r="CU83" i="8"/>
  <c r="AR84" i="8"/>
  <c r="BP85" i="8"/>
  <c r="X87" i="8"/>
  <c r="X88" i="8"/>
  <c r="BQ98" i="8"/>
  <c r="CR98" i="8"/>
  <c r="CX98" i="8"/>
  <c r="DH8" i="8"/>
  <c r="DG8" i="8" s="1"/>
  <c r="BP8" i="8"/>
  <c r="CU8" i="8"/>
  <c r="DG9" i="8"/>
  <c r="DM9" i="8" s="1"/>
  <c r="X10" i="8"/>
  <c r="CU12" i="8"/>
  <c r="AR13" i="8"/>
  <c r="BP14" i="8"/>
  <c r="AR15" i="8"/>
  <c r="CU16" i="8"/>
  <c r="BP18" i="8"/>
  <c r="CU18" i="8"/>
  <c r="X20" i="8"/>
  <c r="AR21" i="8"/>
  <c r="BP22" i="8"/>
  <c r="CU22" i="8"/>
  <c r="AR24" i="8"/>
  <c r="BP25" i="8"/>
  <c r="CU25" i="8"/>
  <c r="X27" i="8"/>
  <c r="AR28" i="8"/>
  <c r="BP29" i="8"/>
  <c r="AR30" i="8"/>
  <c r="AR31" i="8"/>
  <c r="BP32" i="8"/>
  <c r="AR34" i="8"/>
  <c r="BP35" i="8"/>
  <c r="CU38" i="8"/>
  <c r="AR39" i="8"/>
  <c r="AR40" i="8"/>
  <c r="BP43" i="8"/>
  <c r="X45" i="8"/>
  <c r="CU46" i="8"/>
  <c r="CE47" i="8"/>
  <c r="CE98" i="8" s="1"/>
  <c r="X59" i="8"/>
  <c r="DJ60" i="8"/>
  <c r="AR60" i="8"/>
  <c r="DJ62" i="8"/>
  <c r="CU62" i="8"/>
  <c r="BP64" i="8"/>
  <c r="B65" i="8"/>
  <c r="DH65" i="8" s="1"/>
  <c r="BP65" i="8"/>
  <c r="CU65" i="8"/>
  <c r="AR68" i="8"/>
  <c r="BP69" i="8"/>
  <c r="CU69" i="8"/>
  <c r="AR72" i="8"/>
  <c r="BP73" i="8"/>
  <c r="CU73" i="8"/>
  <c r="AR76" i="8"/>
  <c r="BP77" i="8"/>
  <c r="CU77" i="8"/>
  <c r="DG80" i="8"/>
  <c r="AR80" i="8"/>
  <c r="AR82" i="8"/>
  <c r="AR85" i="8"/>
  <c r="CU97" i="8"/>
  <c r="AR16" i="8"/>
  <c r="AR18" i="8"/>
  <c r="DJ21" i="8"/>
  <c r="DG21" i="8" s="1"/>
  <c r="AR22" i="8"/>
  <c r="DJ24" i="8"/>
  <c r="DG24" i="8" s="1"/>
  <c r="DG29" i="8"/>
  <c r="DJ31" i="8"/>
  <c r="DG47" i="8"/>
  <c r="DM47" i="8" s="1"/>
  <c r="DG55" i="8"/>
  <c r="BP78" i="8"/>
  <c r="X81" i="8"/>
  <c r="BP83" i="8"/>
  <c r="CU87" i="8"/>
  <c r="AR88" i="8"/>
  <c r="BP89" i="8"/>
  <c r="AR97" i="8"/>
  <c r="DH14" i="8"/>
  <c r="DG14" i="8" s="1"/>
  <c r="AI98" i="8"/>
  <c r="AX98" i="8"/>
  <c r="BJ98" i="8"/>
  <c r="X8" i="8"/>
  <c r="X9" i="8"/>
  <c r="BP10" i="8"/>
  <c r="DJ11" i="8"/>
  <c r="DG11" i="8" s="1"/>
  <c r="AR11" i="8"/>
  <c r="BP12" i="8"/>
  <c r="BP17" i="8"/>
  <c r="BP19" i="8"/>
  <c r="X21" i="8"/>
  <c r="BP23" i="8"/>
  <c r="X24" i="8"/>
  <c r="BP26" i="8"/>
  <c r="CU32" i="8"/>
  <c r="BP33" i="8"/>
  <c r="CU35" i="8"/>
  <c r="BP36" i="8"/>
  <c r="DG45" i="8"/>
  <c r="AR45" i="8"/>
  <c r="BP47" i="8"/>
  <c r="AR48" i="8"/>
  <c r="AR49" i="8"/>
  <c r="BP50" i="8"/>
  <c r="AR52" i="8"/>
  <c r="DJ54" i="8"/>
  <c r="AR54" i="8"/>
  <c r="AR55" i="8"/>
  <c r="AR58" i="8"/>
  <c r="CU58" i="8"/>
  <c r="DH59" i="8"/>
  <c r="DG59" i="8" s="1"/>
  <c r="DM59" i="8" s="1"/>
  <c r="AR59" i="8"/>
  <c r="AR61" i="8"/>
  <c r="AR63" i="8"/>
  <c r="DJ65" i="8"/>
  <c r="AR66" i="8"/>
  <c r="BP67" i="8"/>
  <c r="DJ69" i="8"/>
  <c r="DG69" i="8" s="1"/>
  <c r="AR70" i="8"/>
  <c r="BP71" i="8"/>
  <c r="DJ73" i="8"/>
  <c r="DG73" i="8" s="1"/>
  <c r="AR74" i="8"/>
  <c r="BP75" i="8"/>
  <c r="AR78" i="8"/>
  <c r="BP79" i="8"/>
  <c r="BP81" i="8"/>
  <c r="BP84" i="8"/>
  <c r="BP86" i="8"/>
  <c r="AR89" i="8"/>
  <c r="DM8" i="8"/>
  <c r="AR9" i="8"/>
  <c r="X12" i="8"/>
  <c r="DJ13" i="8"/>
  <c r="DG13" i="8" s="1"/>
  <c r="CU13" i="8"/>
  <c r="AR14" i="8"/>
  <c r="BP15" i="8"/>
  <c r="DG20" i="8"/>
  <c r="DG23" i="8"/>
  <c r="DG27" i="8"/>
  <c r="DM41" i="8"/>
  <c r="DJ7" i="8"/>
  <c r="DG7" i="8" s="1"/>
  <c r="AB98" i="8"/>
  <c r="AO98" i="8"/>
  <c r="BD98" i="8"/>
  <c r="BP7" i="8"/>
  <c r="CB98" i="8"/>
  <c r="CW98" i="8"/>
  <c r="DJ98" i="8" s="1"/>
  <c r="DG10" i="8"/>
  <c r="X13" i="8"/>
  <c r="DJ16" i="8"/>
  <c r="DG16" i="8" s="1"/>
  <c r="DG17" i="8"/>
  <c r="AR17" i="8"/>
  <c r="DM19" i="8"/>
  <c r="DM26" i="8"/>
  <c r="DG31" i="8"/>
  <c r="DG15" i="8"/>
  <c r="X16" i="8"/>
  <c r="DM29" i="8"/>
  <c r="DG35" i="8"/>
  <c r="DM45" i="8"/>
  <c r="Y98" i="8"/>
  <c r="AL98" i="8"/>
  <c r="BA98" i="8"/>
  <c r="BM98" i="8"/>
  <c r="BY98" i="8"/>
  <c r="CK98" i="8"/>
  <c r="CV98" i="8"/>
  <c r="DJ28" i="8"/>
  <c r="DG28" i="8" s="1"/>
  <c r="DH30" i="8"/>
  <c r="DG30" i="8" s="1"/>
  <c r="DJ32" i="8"/>
  <c r="DG32" i="8" s="1"/>
  <c r="X36" i="8"/>
  <c r="CU36" i="8"/>
  <c r="DH37" i="8"/>
  <c r="DJ37" i="8"/>
  <c r="BP38" i="8"/>
  <c r="AR41" i="8"/>
  <c r="DH46" i="8"/>
  <c r="DG46" i="8" s="1"/>
  <c r="DH48" i="8"/>
  <c r="DG48" i="8" s="1"/>
  <c r="DJ50" i="8"/>
  <c r="DG50" i="8" s="1"/>
  <c r="DH51" i="8"/>
  <c r="DG51" i="8" s="1"/>
  <c r="BP51" i="8"/>
  <c r="DG56" i="8"/>
  <c r="CU17" i="8"/>
  <c r="DH18" i="8"/>
  <c r="DG18" i="8" s="1"/>
  <c r="CU21" i="8"/>
  <c r="DH22" i="8"/>
  <c r="DG22" i="8" s="1"/>
  <c r="CN23" i="8"/>
  <c r="CN98" i="8" s="1"/>
  <c r="CU24" i="8"/>
  <c r="DH25" i="8"/>
  <c r="DG25" i="8" s="1"/>
  <c r="CU31" i="8"/>
  <c r="X32" i="8"/>
  <c r="DH33" i="8"/>
  <c r="DG33" i="8" s="1"/>
  <c r="BP34" i="8"/>
  <c r="AR37" i="8"/>
  <c r="DG42" i="8"/>
  <c r="DJ44" i="8"/>
  <c r="DG44" i="8" s="1"/>
  <c r="CU49" i="8"/>
  <c r="X50" i="8"/>
  <c r="AR51" i="8"/>
  <c r="DG57" i="8"/>
  <c r="BP30" i="8"/>
  <c r="AR33" i="8"/>
  <c r="DG38" i="8"/>
  <c r="DJ40" i="8"/>
  <c r="X44" i="8"/>
  <c r="BP46" i="8"/>
  <c r="BP48" i="8"/>
  <c r="DJ53" i="8"/>
  <c r="DG53" i="8" s="1"/>
  <c r="DG54" i="8"/>
  <c r="DM55" i="8"/>
  <c r="DG58" i="8"/>
  <c r="DG60" i="8"/>
  <c r="DG34" i="8"/>
  <c r="DG52" i="8"/>
  <c r="DM61" i="8"/>
  <c r="DG64" i="8"/>
  <c r="DG67" i="8"/>
  <c r="DG71" i="8"/>
  <c r="DG75" i="8"/>
  <c r="DG79" i="8"/>
  <c r="DG81" i="8"/>
  <c r="DG84" i="8"/>
  <c r="DG85" i="8"/>
  <c r="DG90" i="8"/>
  <c r="BP62" i="8"/>
  <c r="DG68" i="8"/>
  <c r="DG72" i="8"/>
  <c r="DG76" i="8"/>
  <c r="DM80" i="8"/>
  <c r="DG82" i="8"/>
  <c r="DG97" i="8"/>
  <c r="DM63" i="8"/>
  <c r="DM66" i="8"/>
  <c r="DM70" i="8"/>
  <c r="DM74" i="8"/>
  <c r="DG77" i="8"/>
  <c r="DG78" i="8"/>
  <c r="DG86" i="8"/>
  <c r="DG88" i="8"/>
  <c r="DG89" i="8"/>
  <c r="B98" i="8"/>
  <c r="DH98" i="8" s="1"/>
  <c r="DM91" i="8"/>
  <c r="DH62" i="8"/>
  <c r="DG62" i="8" s="1"/>
  <c r="DD83" i="8"/>
  <c r="DD98" i="8" s="1"/>
  <c r="DK98" i="8"/>
  <c r="B83" i="8"/>
  <c r="DH83" i="8" s="1"/>
  <c r="DG83" i="8" s="1"/>
  <c r="DL98" i="8"/>
  <c r="DM69" i="8" l="1"/>
  <c r="DG37" i="8"/>
  <c r="DM73" i="8"/>
  <c r="DM11" i="8"/>
  <c r="DM49" i="8"/>
  <c r="DG40" i="8"/>
  <c r="DM40" i="8" s="1"/>
  <c r="AR98" i="8"/>
  <c r="X98" i="8"/>
  <c r="CU98" i="8"/>
  <c r="DG65" i="8"/>
  <c r="DM53" i="8"/>
  <c r="DM44" i="8"/>
  <c r="DM16" i="8"/>
  <c r="DM7" i="8"/>
  <c r="DM28" i="8"/>
  <c r="DM50" i="8"/>
  <c r="DM68" i="8"/>
  <c r="DM86" i="8"/>
  <c r="DM85" i="8"/>
  <c r="DM38" i="8"/>
  <c r="DM42" i="8"/>
  <c r="DM62" i="8"/>
  <c r="DM89" i="8"/>
  <c r="DM77" i="8"/>
  <c r="DM82" i="8"/>
  <c r="DM72" i="8"/>
  <c r="DM81" i="8"/>
  <c r="DM67" i="8"/>
  <c r="DM60" i="8"/>
  <c r="DM54" i="8"/>
  <c r="DM25" i="8"/>
  <c r="DM46" i="8"/>
  <c r="DM37" i="8"/>
  <c r="DM30" i="8"/>
  <c r="DM35" i="8"/>
  <c r="DM31" i="8"/>
  <c r="DM24" i="8"/>
  <c r="DM10" i="8"/>
  <c r="BP98" i="8"/>
  <c r="DM83" i="8"/>
  <c r="DM90" i="8"/>
  <c r="DM64" i="8"/>
  <c r="DM58" i="8"/>
  <c r="DM33" i="8"/>
  <c r="DM21" i="8"/>
  <c r="DM17" i="8"/>
  <c r="DM27" i="8"/>
  <c r="DM14" i="8"/>
  <c r="DM88" i="8"/>
  <c r="DM97" i="8"/>
  <c r="DM57" i="8"/>
  <c r="DM51" i="8"/>
  <c r="DM52" i="8"/>
  <c r="DM15" i="8"/>
  <c r="DM23" i="8"/>
  <c r="DM13" i="8"/>
  <c r="DM79" i="8"/>
  <c r="DM18" i="8"/>
  <c r="DM75" i="8"/>
  <c r="DM32" i="8"/>
  <c r="DG98" i="8"/>
  <c r="DM78" i="8"/>
  <c r="DM76" i="8"/>
  <c r="DM84" i="8"/>
  <c r="DM71" i="8"/>
  <c r="DM34" i="8"/>
  <c r="DM22" i="8"/>
  <c r="DM56" i="8"/>
  <c r="DM48" i="8"/>
  <c r="DM20" i="8"/>
  <c r="DM65" i="8" l="1"/>
  <c r="DL98" i="7" l="1"/>
  <c r="DK98" i="7"/>
  <c r="DI98" i="7"/>
  <c r="DF98" i="7"/>
  <c r="DC98" i="7"/>
  <c r="CZ98" i="7"/>
  <c r="CY98" i="7"/>
  <c r="CT98" i="7"/>
  <c r="CS98" i="7"/>
  <c r="CQ98" i="7"/>
  <c r="CP98" i="7"/>
  <c r="CM98" i="7"/>
  <c r="CL98" i="7"/>
  <c r="CJ98" i="7"/>
  <c r="CI98" i="7"/>
  <c r="CF98" i="7"/>
  <c r="CD98" i="7"/>
  <c r="CC98" i="7"/>
  <c r="CA98" i="7"/>
  <c r="BZ98" i="7"/>
  <c r="BX98" i="7"/>
  <c r="BW98" i="7"/>
  <c r="BU98" i="7"/>
  <c r="BT98" i="7"/>
  <c r="BS98" i="7"/>
  <c r="BR98" i="7"/>
  <c r="BO98" i="7"/>
  <c r="BN98" i="7"/>
  <c r="BL98" i="7"/>
  <c r="BK98" i="7"/>
  <c r="BI98" i="7"/>
  <c r="BH98" i="7"/>
  <c r="BF98" i="7"/>
  <c r="BE98" i="7"/>
  <c r="BC98" i="7"/>
  <c r="BB98" i="7"/>
  <c r="AZ98" i="7"/>
  <c r="AY98" i="7"/>
  <c r="AW98" i="7"/>
  <c r="AV98" i="7"/>
  <c r="AU98" i="7"/>
  <c r="AT98" i="7"/>
  <c r="AQ98" i="7"/>
  <c r="AP98" i="7"/>
  <c r="AN98" i="7"/>
  <c r="AM98" i="7"/>
  <c r="AK98" i="7"/>
  <c r="AJ98" i="7"/>
  <c r="AH98" i="7"/>
  <c r="AG98" i="7"/>
  <c r="AF98" i="7"/>
  <c r="AD98" i="7"/>
  <c r="AC98" i="7"/>
  <c r="AA98" i="7"/>
  <c r="Z98" i="7"/>
  <c r="W98" i="7"/>
  <c r="V98" i="7"/>
  <c r="U98" i="7"/>
  <c r="T98" i="7"/>
  <c r="S98" i="7"/>
  <c r="R98" i="7"/>
  <c r="Q98" i="7"/>
  <c r="P98" i="7"/>
  <c r="N98" i="7"/>
  <c r="M98" i="7"/>
  <c r="L98" i="7"/>
  <c r="K98" i="7"/>
  <c r="J98" i="7"/>
  <c r="I98" i="7"/>
  <c r="H98" i="7"/>
  <c r="G98" i="7"/>
  <c r="F98" i="7"/>
  <c r="C98" i="7"/>
  <c r="DD97" i="7"/>
  <c r="DA97" i="7"/>
  <c r="CX97" i="7"/>
  <c r="CW97" i="7"/>
  <c r="CV97" i="7"/>
  <c r="CR97" i="7"/>
  <c r="CN97" i="7"/>
  <c r="CK97" i="7"/>
  <c r="CH97" i="7"/>
  <c r="CE97" i="7"/>
  <c r="CB97" i="7"/>
  <c r="BY97" i="7"/>
  <c r="BV97" i="7"/>
  <c r="BQ97" i="7"/>
  <c r="BM97" i="7"/>
  <c r="BJ97" i="7"/>
  <c r="BG97" i="7"/>
  <c r="BD97" i="7"/>
  <c r="BA97" i="7"/>
  <c r="AX97" i="7"/>
  <c r="AO97" i="7"/>
  <c r="AL97" i="7"/>
  <c r="AI97" i="7"/>
  <c r="AE97" i="7"/>
  <c r="AB97" i="7"/>
  <c r="X97" i="7" s="1"/>
  <c r="Y97" i="7"/>
  <c r="O97" i="7"/>
  <c r="DJ97" i="7" s="1"/>
  <c r="B97" i="7"/>
  <c r="DH97" i="7" s="1"/>
  <c r="DD91" i="7"/>
  <c r="DA91" i="7"/>
  <c r="CX91" i="7"/>
  <c r="CW91" i="7"/>
  <c r="CV91" i="7"/>
  <c r="CR91" i="7"/>
  <c r="CN91" i="7"/>
  <c r="CK91" i="7"/>
  <c r="CH91" i="7"/>
  <c r="CE91" i="7"/>
  <c r="CB91" i="7"/>
  <c r="BY91" i="7"/>
  <c r="BP91" i="7" s="1"/>
  <c r="BV91" i="7"/>
  <c r="BQ91" i="7"/>
  <c r="BM91" i="7"/>
  <c r="BJ91" i="7"/>
  <c r="BG91" i="7"/>
  <c r="BD91" i="7"/>
  <c r="BA91" i="7"/>
  <c r="AX91" i="7"/>
  <c r="AO91" i="7"/>
  <c r="AL91" i="7"/>
  <c r="AI91" i="7"/>
  <c r="AE91" i="7"/>
  <c r="AB91" i="7"/>
  <c r="Y91" i="7"/>
  <c r="O91" i="7"/>
  <c r="DJ91" i="7" s="1"/>
  <c r="B91" i="7"/>
  <c r="DH91" i="7" s="1"/>
  <c r="DD90" i="7"/>
  <c r="DA90" i="7"/>
  <c r="CX90" i="7"/>
  <c r="CW90" i="7"/>
  <c r="CU90" i="7" s="1"/>
  <c r="CV90" i="7"/>
  <c r="CR90" i="7"/>
  <c r="CN90" i="7"/>
  <c r="CK90" i="7"/>
  <c r="CH90" i="7"/>
  <c r="CE90" i="7"/>
  <c r="CB90" i="7"/>
  <c r="BY90" i="7"/>
  <c r="BV90" i="7"/>
  <c r="BQ90" i="7"/>
  <c r="BM90" i="7"/>
  <c r="BJ90" i="7"/>
  <c r="BG90" i="7"/>
  <c r="BD90" i="7"/>
  <c r="BA90" i="7"/>
  <c r="AX90" i="7"/>
  <c r="AO90" i="7"/>
  <c r="AL90" i="7"/>
  <c r="AI90" i="7"/>
  <c r="AE90" i="7"/>
  <c r="AB90" i="7"/>
  <c r="Y90" i="7"/>
  <c r="O90" i="7"/>
  <c r="DJ90" i="7" s="1"/>
  <c r="B90" i="7"/>
  <c r="DH90" i="7" s="1"/>
  <c r="DD89" i="7"/>
  <c r="DA89" i="7"/>
  <c r="CX89" i="7"/>
  <c r="CW89" i="7"/>
  <c r="CU89" i="7" s="1"/>
  <c r="CV89" i="7"/>
  <c r="CR89" i="7"/>
  <c r="CN89" i="7"/>
  <c r="CK89" i="7"/>
  <c r="CH89" i="7"/>
  <c r="CE89" i="7"/>
  <c r="CB89" i="7"/>
  <c r="BY89" i="7"/>
  <c r="BV89" i="7"/>
  <c r="BQ89" i="7"/>
  <c r="BM89" i="7"/>
  <c r="BJ89" i="7"/>
  <c r="BG89" i="7"/>
  <c r="BD89" i="7"/>
  <c r="BA89" i="7"/>
  <c r="AX89" i="7"/>
  <c r="AO89" i="7"/>
  <c r="AL89" i="7"/>
  <c r="AI89" i="7"/>
  <c r="AE89" i="7"/>
  <c r="AB89" i="7"/>
  <c r="Y89" i="7"/>
  <c r="O89" i="7"/>
  <c r="DJ89" i="7" s="1"/>
  <c r="B89" i="7"/>
  <c r="DH89" i="7" s="1"/>
  <c r="DD88" i="7"/>
  <c r="DA88" i="7"/>
  <c r="CX88" i="7"/>
  <c r="CW88" i="7"/>
  <c r="CV88" i="7"/>
  <c r="CR88" i="7"/>
  <c r="CN88" i="7"/>
  <c r="CK88" i="7"/>
  <c r="CH88" i="7"/>
  <c r="CE88" i="7"/>
  <c r="CB88" i="7"/>
  <c r="BY88" i="7"/>
  <c r="BV88" i="7"/>
  <c r="BQ88" i="7"/>
  <c r="BM88" i="7"/>
  <c r="BJ88" i="7"/>
  <c r="BG88" i="7"/>
  <c r="BD88" i="7"/>
  <c r="BA88" i="7"/>
  <c r="AX88" i="7"/>
  <c r="AO88" i="7"/>
  <c r="AL88" i="7"/>
  <c r="AI88" i="7"/>
  <c r="AE88" i="7"/>
  <c r="AB88" i="7"/>
  <c r="Y88" i="7"/>
  <c r="X88" i="7" s="1"/>
  <c r="O88" i="7"/>
  <c r="DJ88" i="7" s="1"/>
  <c r="B88" i="7"/>
  <c r="DH88" i="7" s="1"/>
  <c r="DD87" i="7"/>
  <c r="DA87" i="7"/>
  <c r="CX87" i="7"/>
  <c r="CW87" i="7"/>
  <c r="CU87" i="7" s="1"/>
  <c r="CV87" i="7"/>
  <c r="CR87" i="7"/>
  <c r="CN87" i="7"/>
  <c r="CK87" i="7"/>
  <c r="CH87" i="7"/>
  <c r="CE87" i="7"/>
  <c r="CB87" i="7"/>
  <c r="BY87" i="7"/>
  <c r="BV87" i="7"/>
  <c r="BQ87" i="7"/>
  <c r="BM87" i="7"/>
  <c r="BJ87" i="7"/>
  <c r="BG87" i="7"/>
  <c r="BD87" i="7"/>
  <c r="BA87" i="7"/>
  <c r="AX87" i="7"/>
  <c r="AR87" i="7" s="1"/>
  <c r="AO87" i="7"/>
  <c r="AL87" i="7"/>
  <c r="AI87" i="7"/>
  <c r="AE87" i="7"/>
  <c r="AB87" i="7"/>
  <c r="Y87" i="7"/>
  <c r="X87" i="7" s="1"/>
  <c r="O87" i="7"/>
  <c r="DJ87" i="7" s="1"/>
  <c r="B87" i="7"/>
  <c r="DH87" i="7" s="1"/>
  <c r="DD86" i="7"/>
  <c r="DA86" i="7"/>
  <c r="CX86" i="7"/>
  <c r="CW86" i="7"/>
  <c r="CU86" i="7" s="1"/>
  <c r="CV86" i="7"/>
  <c r="CR86" i="7"/>
  <c r="CN86" i="7"/>
  <c r="CK86" i="7"/>
  <c r="CH86" i="7"/>
  <c r="CE86" i="7"/>
  <c r="CB86" i="7"/>
  <c r="BY86" i="7"/>
  <c r="BV86" i="7"/>
  <c r="BQ86" i="7"/>
  <c r="BM86" i="7"/>
  <c r="BJ86" i="7"/>
  <c r="BG86" i="7"/>
  <c r="BD86" i="7"/>
  <c r="BA86" i="7"/>
  <c r="AX86" i="7"/>
  <c r="AO86" i="7"/>
  <c r="AL86" i="7"/>
  <c r="AI86" i="7"/>
  <c r="AE86" i="7"/>
  <c r="AB86" i="7"/>
  <c r="Y86" i="7"/>
  <c r="X86" i="7" s="1"/>
  <c r="O86" i="7"/>
  <c r="DJ86" i="7" s="1"/>
  <c r="B86" i="7"/>
  <c r="DH86" i="7" s="1"/>
  <c r="DD85" i="7"/>
  <c r="DA85" i="7"/>
  <c r="CX85" i="7"/>
  <c r="CW85" i="7"/>
  <c r="CV85" i="7"/>
  <c r="CR85" i="7"/>
  <c r="CN85" i="7"/>
  <c r="CK85" i="7"/>
  <c r="CH85" i="7"/>
  <c r="CE85" i="7"/>
  <c r="CB85" i="7"/>
  <c r="BY85" i="7"/>
  <c r="BV85" i="7"/>
  <c r="BQ85" i="7"/>
  <c r="BM85" i="7"/>
  <c r="BJ85" i="7"/>
  <c r="BG85" i="7"/>
  <c r="BD85" i="7"/>
  <c r="BA85" i="7"/>
  <c r="AX85" i="7"/>
  <c r="AO85" i="7"/>
  <c r="AL85" i="7"/>
  <c r="AI85" i="7"/>
  <c r="AE85" i="7"/>
  <c r="AB85" i="7"/>
  <c r="Y85" i="7"/>
  <c r="O85" i="7"/>
  <c r="DJ85" i="7" s="1"/>
  <c r="B85" i="7"/>
  <c r="DH85" i="7" s="1"/>
  <c r="DD84" i="7"/>
  <c r="DA84" i="7"/>
  <c r="CX84" i="7"/>
  <c r="CW84" i="7"/>
  <c r="CU84" i="7" s="1"/>
  <c r="CV84" i="7"/>
  <c r="CR84" i="7"/>
  <c r="CN84" i="7"/>
  <c r="CK84" i="7"/>
  <c r="CH84" i="7"/>
  <c r="CE84" i="7"/>
  <c r="CB84" i="7"/>
  <c r="BY84" i="7"/>
  <c r="BV84" i="7"/>
  <c r="BQ84" i="7"/>
  <c r="BM84" i="7"/>
  <c r="BJ84" i="7"/>
  <c r="BG84" i="7"/>
  <c r="BD84" i="7"/>
  <c r="BA84" i="7"/>
  <c r="AX84" i="7"/>
  <c r="AO84" i="7"/>
  <c r="AL84" i="7"/>
  <c r="AI84" i="7"/>
  <c r="AE84" i="7"/>
  <c r="AB84" i="7"/>
  <c r="Y84" i="7"/>
  <c r="X84" i="7" s="1"/>
  <c r="O84" i="7"/>
  <c r="B84" i="7"/>
  <c r="DH84" i="7" s="1"/>
  <c r="DE83" i="7"/>
  <c r="DE98" i="7" s="1"/>
  <c r="DA83" i="7"/>
  <c r="CX83" i="7"/>
  <c r="CW83" i="7"/>
  <c r="CR83" i="7"/>
  <c r="CN83" i="7"/>
  <c r="CK83" i="7"/>
  <c r="CH83" i="7"/>
  <c r="CE83" i="7"/>
  <c r="CB83" i="7"/>
  <c r="BY83" i="7"/>
  <c r="BV83" i="7"/>
  <c r="BQ83" i="7"/>
  <c r="BM83" i="7"/>
  <c r="BJ83" i="7"/>
  <c r="BG83" i="7"/>
  <c r="BD83" i="7"/>
  <c r="BA83" i="7"/>
  <c r="AX83" i="7"/>
  <c r="AO83" i="7"/>
  <c r="AL83" i="7"/>
  <c r="AI83" i="7"/>
  <c r="AE83" i="7"/>
  <c r="AB83" i="7"/>
  <c r="X83" i="7" s="1"/>
  <c r="Y83" i="7"/>
  <c r="O83" i="7"/>
  <c r="E83" i="7"/>
  <c r="E98" i="7" s="1"/>
  <c r="D83" i="7"/>
  <c r="D98" i="7" s="1"/>
  <c r="DD82" i="7"/>
  <c r="DA82" i="7"/>
  <c r="CX82" i="7"/>
  <c r="CW82" i="7"/>
  <c r="CV82" i="7"/>
  <c r="CR82" i="7"/>
  <c r="CN82" i="7"/>
  <c r="CK82" i="7"/>
  <c r="CH82" i="7"/>
  <c r="CE82" i="7"/>
  <c r="CB82" i="7"/>
  <c r="BY82" i="7"/>
  <c r="BV82" i="7"/>
  <c r="BQ82" i="7"/>
  <c r="BM82" i="7"/>
  <c r="BJ82" i="7"/>
  <c r="BG82" i="7"/>
  <c r="BD82" i="7"/>
  <c r="BA82" i="7"/>
  <c r="AX82" i="7"/>
  <c r="AR82" i="7" s="1"/>
  <c r="AO82" i="7"/>
  <c r="AL82" i="7"/>
  <c r="AI82" i="7"/>
  <c r="AE82" i="7"/>
  <c r="AB82" i="7"/>
  <c r="Y82" i="7"/>
  <c r="O82" i="7"/>
  <c r="DJ82" i="7" s="1"/>
  <c r="B82" i="7"/>
  <c r="DH82" i="7" s="1"/>
  <c r="DD81" i="7"/>
  <c r="DA81" i="7"/>
  <c r="CX81" i="7"/>
  <c r="CW81" i="7"/>
  <c r="CU81" i="7" s="1"/>
  <c r="CV81" i="7"/>
  <c r="CR81" i="7"/>
  <c r="CN81" i="7"/>
  <c r="CK81" i="7"/>
  <c r="CH81" i="7"/>
  <c r="CE81" i="7"/>
  <c r="CB81" i="7"/>
  <c r="BY81" i="7"/>
  <c r="BV81" i="7"/>
  <c r="BQ81" i="7"/>
  <c r="BM81" i="7"/>
  <c r="BJ81" i="7"/>
  <c r="BG81" i="7"/>
  <c r="BD81" i="7"/>
  <c r="BA81" i="7"/>
  <c r="AX81" i="7"/>
  <c r="AO81" i="7"/>
  <c r="AL81" i="7"/>
  <c r="AI81" i="7"/>
  <c r="AE81" i="7"/>
  <c r="AB81" i="7"/>
  <c r="Y81" i="7"/>
  <c r="O81" i="7"/>
  <c r="B81" i="7"/>
  <c r="DD80" i="7"/>
  <c r="DA80" i="7"/>
  <c r="CX80" i="7"/>
  <c r="CW80" i="7"/>
  <c r="CV80" i="7"/>
  <c r="CR80" i="7"/>
  <c r="CN80" i="7"/>
  <c r="CK80" i="7"/>
  <c r="CH80" i="7"/>
  <c r="CE80" i="7"/>
  <c r="CB80" i="7"/>
  <c r="BY80" i="7"/>
  <c r="BV80" i="7"/>
  <c r="BQ80" i="7"/>
  <c r="BM80" i="7"/>
  <c r="BJ80" i="7"/>
  <c r="BG80" i="7"/>
  <c r="BD80" i="7"/>
  <c r="BA80" i="7"/>
  <c r="AX80" i="7"/>
  <c r="AO80" i="7"/>
  <c r="AL80" i="7"/>
  <c r="AI80" i="7"/>
  <c r="AE80" i="7"/>
  <c r="AB80" i="7"/>
  <c r="Y80" i="7"/>
  <c r="O80" i="7"/>
  <c r="B80" i="7"/>
  <c r="DD79" i="7"/>
  <c r="DA79" i="7"/>
  <c r="CX79" i="7"/>
  <c r="CW79" i="7"/>
  <c r="CV79" i="7"/>
  <c r="CR79" i="7"/>
  <c r="CN79" i="7"/>
  <c r="CK79" i="7"/>
  <c r="CH79" i="7"/>
  <c r="CE79" i="7"/>
  <c r="CB79" i="7"/>
  <c r="BY79" i="7"/>
  <c r="BV79" i="7"/>
  <c r="BQ79" i="7"/>
  <c r="BM79" i="7"/>
  <c r="BJ79" i="7"/>
  <c r="BG79" i="7"/>
  <c r="BD79" i="7"/>
  <c r="BA79" i="7"/>
  <c r="AX79" i="7"/>
  <c r="AO79" i="7"/>
  <c r="AL79" i="7"/>
  <c r="AI79" i="7"/>
  <c r="AE79" i="7"/>
  <c r="AB79" i="7"/>
  <c r="Y79" i="7"/>
  <c r="O79" i="7"/>
  <c r="DJ79" i="7" s="1"/>
  <c r="B79" i="7"/>
  <c r="DD78" i="7"/>
  <c r="DA78" i="7"/>
  <c r="CX78" i="7"/>
  <c r="CW78" i="7"/>
  <c r="CU78" i="7" s="1"/>
  <c r="CV78" i="7"/>
  <c r="CR78" i="7"/>
  <c r="CN78" i="7"/>
  <c r="CK78" i="7"/>
  <c r="CH78" i="7"/>
  <c r="CE78" i="7"/>
  <c r="CB78" i="7"/>
  <c r="BY78" i="7"/>
  <c r="BV78" i="7"/>
  <c r="BQ78" i="7"/>
  <c r="BM78" i="7"/>
  <c r="BJ78" i="7"/>
  <c r="BG78" i="7"/>
  <c r="BD78" i="7"/>
  <c r="BA78" i="7"/>
  <c r="AX78" i="7"/>
  <c r="AO78" i="7"/>
  <c r="AL78" i="7"/>
  <c r="AI78" i="7"/>
  <c r="AE78" i="7"/>
  <c r="AB78" i="7"/>
  <c r="Y78" i="7"/>
  <c r="O78" i="7"/>
  <c r="DJ78" i="7" s="1"/>
  <c r="B78" i="7"/>
  <c r="DH78" i="7" s="1"/>
  <c r="DD77" i="7"/>
  <c r="DA77" i="7"/>
  <c r="CX77" i="7"/>
  <c r="CW77" i="7"/>
  <c r="CU77" i="7" s="1"/>
  <c r="CV77" i="7"/>
  <c r="CR77" i="7"/>
  <c r="CN77" i="7"/>
  <c r="CK77" i="7"/>
  <c r="CH77" i="7"/>
  <c r="CE77" i="7"/>
  <c r="CB77" i="7"/>
  <c r="BY77" i="7"/>
  <c r="BP77" i="7" s="1"/>
  <c r="BV77" i="7"/>
  <c r="BQ77" i="7"/>
  <c r="BM77" i="7"/>
  <c r="BJ77" i="7"/>
  <c r="BG77" i="7"/>
  <c r="BD77" i="7"/>
  <c r="BA77" i="7"/>
  <c r="AX77" i="7"/>
  <c r="AO77" i="7"/>
  <c r="AL77" i="7"/>
  <c r="AI77" i="7"/>
  <c r="AE77" i="7"/>
  <c r="AB77" i="7"/>
  <c r="Y77" i="7"/>
  <c r="O77" i="7"/>
  <c r="DJ77" i="7" s="1"/>
  <c r="B77" i="7"/>
  <c r="DH77" i="7" s="1"/>
  <c r="DD76" i="7"/>
  <c r="DA76" i="7"/>
  <c r="CX76" i="7"/>
  <c r="CW76" i="7"/>
  <c r="CV76" i="7"/>
  <c r="CR76" i="7"/>
  <c r="CN76" i="7"/>
  <c r="CK76" i="7"/>
  <c r="CH76" i="7"/>
  <c r="CE76" i="7"/>
  <c r="CB76" i="7"/>
  <c r="BY76" i="7"/>
  <c r="BV76" i="7"/>
  <c r="BQ76" i="7"/>
  <c r="BM76" i="7"/>
  <c r="BJ76" i="7"/>
  <c r="BG76" i="7"/>
  <c r="BD76" i="7"/>
  <c r="BA76" i="7"/>
  <c r="AX76" i="7"/>
  <c r="AR76" i="7" s="1"/>
  <c r="AO76" i="7"/>
  <c r="AL76" i="7"/>
  <c r="AI76" i="7"/>
  <c r="AE76" i="7"/>
  <c r="AB76" i="7"/>
  <c r="Y76" i="7"/>
  <c r="O76" i="7"/>
  <c r="DJ76" i="7" s="1"/>
  <c r="B76" i="7"/>
  <c r="DH76" i="7" s="1"/>
  <c r="DD75" i="7"/>
  <c r="DA75" i="7"/>
  <c r="CX75" i="7"/>
  <c r="CW75" i="7"/>
  <c r="CU75" i="7" s="1"/>
  <c r="CV75" i="7"/>
  <c r="CR75" i="7"/>
  <c r="CN75" i="7"/>
  <c r="CK75" i="7"/>
  <c r="CH75" i="7"/>
  <c r="CE75" i="7"/>
  <c r="CB75" i="7"/>
  <c r="BY75" i="7"/>
  <c r="BV75" i="7"/>
  <c r="BQ75" i="7"/>
  <c r="BM75" i="7"/>
  <c r="BJ75" i="7"/>
  <c r="BG75" i="7"/>
  <c r="BD75" i="7"/>
  <c r="BA75" i="7"/>
  <c r="AX75" i="7"/>
  <c r="AO75" i="7"/>
  <c r="AL75" i="7"/>
  <c r="AI75" i="7"/>
  <c r="AE75" i="7"/>
  <c r="AB75" i="7"/>
  <c r="Y75" i="7"/>
  <c r="O75" i="7"/>
  <c r="B75" i="7"/>
  <c r="DH75" i="7" s="1"/>
  <c r="DD74" i="7"/>
  <c r="DA74" i="7"/>
  <c r="CX74" i="7"/>
  <c r="CW74" i="7"/>
  <c r="CV74" i="7"/>
  <c r="CR74" i="7"/>
  <c r="CN74" i="7"/>
  <c r="CK74" i="7"/>
  <c r="CH74" i="7"/>
  <c r="CE74" i="7"/>
  <c r="CB74" i="7"/>
  <c r="BY74" i="7"/>
  <c r="BV74" i="7"/>
  <c r="BQ74" i="7"/>
  <c r="BM74" i="7"/>
  <c r="BJ74" i="7"/>
  <c r="BG74" i="7"/>
  <c r="BD74" i="7"/>
  <c r="BA74" i="7"/>
  <c r="AX74" i="7"/>
  <c r="AO74" i="7"/>
  <c r="AL74" i="7"/>
  <c r="AI74" i="7"/>
  <c r="AE74" i="7"/>
  <c r="AB74" i="7"/>
  <c r="Y74" i="7"/>
  <c r="O74" i="7"/>
  <c r="B74" i="7"/>
  <c r="DH74" i="7" s="1"/>
  <c r="DD73" i="7"/>
  <c r="DA73" i="7"/>
  <c r="CX73" i="7"/>
  <c r="CW73" i="7"/>
  <c r="CV73" i="7"/>
  <c r="CR73" i="7"/>
  <c r="CN73" i="7"/>
  <c r="CK73" i="7"/>
  <c r="CH73" i="7"/>
  <c r="CE73" i="7"/>
  <c r="CB73" i="7"/>
  <c r="BY73" i="7"/>
  <c r="BV73" i="7"/>
  <c r="BQ73" i="7"/>
  <c r="BM73" i="7"/>
  <c r="BJ73" i="7"/>
  <c r="BG73" i="7"/>
  <c r="BD73" i="7"/>
  <c r="BA73" i="7"/>
  <c r="AX73" i="7"/>
  <c r="AO73" i="7"/>
  <c r="AL73" i="7"/>
  <c r="AI73" i="7"/>
  <c r="AE73" i="7"/>
  <c r="AB73" i="7"/>
  <c r="Y73" i="7"/>
  <c r="O73" i="7"/>
  <c r="B73" i="7"/>
  <c r="DH73" i="7" s="1"/>
  <c r="DD72" i="7"/>
  <c r="DA72" i="7"/>
  <c r="CX72" i="7"/>
  <c r="CW72" i="7"/>
  <c r="CV72" i="7"/>
  <c r="CR72" i="7"/>
  <c r="CN72" i="7"/>
  <c r="CK72" i="7"/>
  <c r="CH72" i="7"/>
  <c r="CE72" i="7"/>
  <c r="CB72" i="7"/>
  <c r="BY72" i="7"/>
  <c r="BV72" i="7"/>
  <c r="BQ72" i="7"/>
  <c r="BM72" i="7"/>
  <c r="BJ72" i="7"/>
  <c r="BG72" i="7"/>
  <c r="BD72" i="7"/>
  <c r="BA72" i="7"/>
  <c r="AX72" i="7"/>
  <c r="AO72" i="7"/>
  <c r="AL72" i="7"/>
  <c r="AI72" i="7"/>
  <c r="AE72" i="7"/>
  <c r="AB72" i="7"/>
  <c r="Y72" i="7"/>
  <c r="O72" i="7"/>
  <c r="B72" i="7"/>
  <c r="DH72" i="7" s="1"/>
  <c r="DD71" i="7"/>
  <c r="DA71" i="7"/>
  <c r="CX71" i="7"/>
  <c r="CW71" i="7"/>
  <c r="CV71" i="7"/>
  <c r="CR71" i="7"/>
  <c r="CN71" i="7"/>
  <c r="CK71" i="7"/>
  <c r="CH71" i="7"/>
  <c r="CE71" i="7"/>
  <c r="CB71" i="7"/>
  <c r="BY71" i="7"/>
  <c r="BV71" i="7"/>
  <c r="BQ71" i="7"/>
  <c r="BM71" i="7"/>
  <c r="BJ71" i="7"/>
  <c r="BG71" i="7"/>
  <c r="BD71" i="7"/>
  <c r="BA71" i="7"/>
  <c r="AX71" i="7"/>
  <c r="AO71" i="7"/>
  <c r="AL71" i="7"/>
  <c r="AI71" i="7"/>
  <c r="AE71" i="7"/>
  <c r="AB71" i="7"/>
  <c r="Y71" i="7"/>
  <c r="X71" i="7" s="1"/>
  <c r="O71" i="7"/>
  <c r="B71" i="7"/>
  <c r="DD70" i="7"/>
  <c r="DA70" i="7"/>
  <c r="CX70" i="7"/>
  <c r="CW70" i="7"/>
  <c r="CU70" i="7" s="1"/>
  <c r="CV70" i="7"/>
  <c r="CR70" i="7"/>
  <c r="CN70" i="7"/>
  <c r="CK70" i="7"/>
  <c r="CH70" i="7"/>
  <c r="CE70" i="7"/>
  <c r="CB70" i="7"/>
  <c r="BY70" i="7"/>
  <c r="BV70" i="7"/>
  <c r="BQ70" i="7"/>
  <c r="BM70" i="7"/>
  <c r="BJ70" i="7"/>
  <c r="BG70" i="7"/>
  <c r="BD70" i="7"/>
  <c r="BA70" i="7"/>
  <c r="AX70" i="7"/>
  <c r="AO70" i="7"/>
  <c r="AL70" i="7"/>
  <c r="AI70" i="7"/>
  <c r="AE70" i="7"/>
  <c r="AB70" i="7"/>
  <c r="Y70" i="7"/>
  <c r="O70" i="7"/>
  <c r="DJ70" i="7" s="1"/>
  <c r="B70" i="7"/>
  <c r="DH70" i="7" s="1"/>
  <c r="DD69" i="7"/>
  <c r="DA69" i="7"/>
  <c r="CX69" i="7"/>
  <c r="CW69" i="7"/>
  <c r="CU69" i="7" s="1"/>
  <c r="CV69" i="7"/>
  <c r="CR69" i="7"/>
  <c r="CN69" i="7"/>
  <c r="CK69" i="7"/>
  <c r="CH69" i="7"/>
  <c r="CE69" i="7"/>
  <c r="CB69" i="7"/>
  <c r="BY69" i="7"/>
  <c r="BV69" i="7"/>
  <c r="BQ69" i="7"/>
  <c r="BM69" i="7"/>
  <c r="BJ69" i="7"/>
  <c r="BG69" i="7"/>
  <c r="BD69" i="7"/>
  <c r="BA69" i="7"/>
  <c r="AX69" i="7"/>
  <c r="AO69" i="7"/>
  <c r="AL69" i="7"/>
  <c r="AI69" i="7"/>
  <c r="AE69" i="7"/>
  <c r="AB69" i="7"/>
  <c r="Y69" i="7"/>
  <c r="O69" i="7"/>
  <c r="DJ69" i="7" s="1"/>
  <c r="B69" i="7"/>
  <c r="DH69" i="7" s="1"/>
  <c r="DD68" i="7"/>
  <c r="DA68" i="7"/>
  <c r="CX68" i="7"/>
  <c r="CW68" i="7"/>
  <c r="CV68" i="7"/>
  <c r="CR68" i="7"/>
  <c r="CN68" i="7"/>
  <c r="CK68" i="7"/>
  <c r="CH68" i="7"/>
  <c r="CE68" i="7"/>
  <c r="CB68" i="7"/>
  <c r="BY68" i="7"/>
  <c r="BV68" i="7"/>
  <c r="BQ68" i="7"/>
  <c r="BM68" i="7"/>
  <c r="BJ68" i="7"/>
  <c r="BG68" i="7"/>
  <c r="BD68" i="7"/>
  <c r="BA68" i="7"/>
  <c r="AX68" i="7"/>
  <c r="AO68" i="7"/>
  <c r="AL68" i="7"/>
  <c r="AI68" i="7"/>
  <c r="AE68" i="7"/>
  <c r="AB68" i="7"/>
  <c r="Y68" i="7"/>
  <c r="O68" i="7"/>
  <c r="DJ68" i="7" s="1"/>
  <c r="B68" i="7"/>
  <c r="DH68" i="7" s="1"/>
  <c r="DD67" i="7"/>
  <c r="DA67" i="7"/>
  <c r="CX67" i="7"/>
  <c r="CW67" i="7"/>
  <c r="CU67" i="7" s="1"/>
  <c r="CV67" i="7"/>
  <c r="CR67" i="7"/>
  <c r="CN67" i="7"/>
  <c r="CK67" i="7"/>
  <c r="CH67" i="7"/>
  <c r="CE67" i="7"/>
  <c r="CB67" i="7"/>
  <c r="BY67" i="7"/>
  <c r="BV67" i="7"/>
  <c r="BQ67" i="7"/>
  <c r="BM67" i="7"/>
  <c r="BJ67" i="7"/>
  <c r="BG67" i="7"/>
  <c r="BD67" i="7"/>
  <c r="BA67" i="7"/>
  <c r="AX67" i="7"/>
  <c r="AO67" i="7"/>
  <c r="AL67" i="7"/>
  <c r="AI67" i="7"/>
  <c r="AE67" i="7"/>
  <c r="AB67" i="7"/>
  <c r="Y67" i="7"/>
  <c r="X67" i="7" s="1"/>
  <c r="O67" i="7"/>
  <c r="B67" i="7"/>
  <c r="DH67" i="7" s="1"/>
  <c r="DD66" i="7"/>
  <c r="DA66" i="7"/>
  <c r="CX66" i="7"/>
  <c r="CW66" i="7"/>
  <c r="CV66" i="7"/>
  <c r="CR66" i="7"/>
  <c r="CN66" i="7"/>
  <c r="CK66" i="7"/>
  <c r="CH66" i="7"/>
  <c r="CE66" i="7"/>
  <c r="CB66" i="7"/>
  <c r="BY66" i="7"/>
  <c r="BV66" i="7"/>
  <c r="BQ66" i="7"/>
  <c r="BM66" i="7"/>
  <c r="BJ66" i="7"/>
  <c r="BG66" i="7"/>
  <c r="BD66" i="7"/>
  <c r="BA66" i="7"/>
  <c r="AX66" i="7"/>
  <c r="AO66" i="7"/>
  <c r="AL66" i="7"/>
  <c r="AI66" i="7"/>
  <c r="AE66" i="7"/>
  <c r="AB66" i="7"/>
  <c r="Y66" i="7"/>
  <c r="O66" i="7"/>
  <c r="B66" i="7"/>
  <c r="DD65" i="7"/>
  <c r="DA65" i="7"/>
  <c r="CX65" i="7"/>
  <c r="CW65" i="7"/>
  <c r="CU65" i="7" s="1"/>
  <c r="CV65" i="7"/>
  <c r="CR65" i="7"/>
  <c r="CN65" i="7"/>
  <c r="CK65" i="7"/>
  <c r="CH65" i="7"/>
  <c r="CE65" i="7"/>
  <c r="CB65" i="7"/>
  <c r="BY65" i="7"/>
  <c r="BV65" i="7"/>
  <c r="BQ65" i="7"/>
  <c r="BM65" i="7"/>
  <c r="BJ65" i="7"/>
  <c r="BG65" i="7"/>
  <c r="BD65" i="7"/>
  <c r="BA65" i="7"/>
  <c r="AX65" i="7"/>
  <c r="AO65" i="7"/>
  <c r="AL65" i="7"/>
  <c r="AI65" i="7"/>
  <c r="AE65" i="7"/>
  <c r="AB65" i="7"/>
  <c r="Y65" i="7"/>
  <c r="O65" i="7"/>
  <c r="DJ65" i="7" s="1"/>
  <c r="B65" i="7"/>
  <c r="DH65" i="7" s="1"/>
  <c r="DD64" i="7"/>
  <c r="DA64" i="7"/>
  <c r="CX64" i="7"/>
  <c r="CW64" i="7"/>
  <c r="CV64" i="7"/>
  <c r="CU64" i="7"/>
  <c r="CR64" i="7"/>
  <c r="CN64" i="7"/>
  <c r="CK64" i="7"/>
  <c r="CH64" i="7"/>
  <c r="CE64" i="7"/>
  <c r="CB64" i="7"/>
  <c r="BY64" i="7"/>
  <c r="BV64" i="7"/>
  <c r="BQ64" i="7"/>
  <c r="BM64" i="7"/>
  <c r="BJ64" i="7"/>
  <c r="BG64" i="7"/>
  <c r="BD64" i="7"/>
  <c r="AR64" i="7" s="1"/>
  <c r="BA64" i="7"/>
  <c r="AX64" i="7"/>
  <c r="AO64" i="7"/>
  <c r="AL64" i="7"/>
  <c r="AI64" i="7"/>
  <c r="AE64" i="7"/>
  <c r="AB64" i="7"/>
  <c r="Y64" i="7"/>
  <c r="O64" i="7"/>
  <c r="B64" i="7"/>
  <c r="DH64" i="7" s="1"/>
  <c r="DD63" i="7"/>
  <c r="DA63" i="7"/>
  <c r="CX63" i="7"/>
  <c r="CW63" i="7"/>
  <c r="CV63" i="7"/>
  <c r="CR63" i="7"/>
  <c r="CN63" i="7"/>
  <c r="CK63" i="7"/>
  <c r="CH63" i="7"/>
  <c r="CE63" i="7"/>
  <c r="CB63" i="7"/>
  <c r="BY63" i="7"/>
  <c r="BV63" i="7"/>
  <c r="BQ63" i="7"/>
  <c r="BM63" i="7"/>
  <c r="BJ63" i="7"/>
  <c r="BG63" i="7"/>
  <c r="BD63" i="7"/>
  <c r="BA63" i="7"/>
  <c r="AX63" i="7"/>
  <c r="AO63" i="7"/>
  <c r="AL63" i="7"/>
  <c r="AI63" i="7"/>
  <c r="AE63" i="7"/>
  <c r="AB63" i="7"/>
  <c r="X63" i="7" s="1"/>
  <c r="Y63" i="7"/>
  <c r="O63" i="7"/>
  <c r="B63" i="7"/>
  <c r="DD62" i="7"/>
  <c r="DA62" i="7"/>
  <c r="CX62" i="7"/>
  <c r="CW62" i="7"/>
  <c r="CV62" i="7"/>
  <c r="CR62" i="7"/>
  <c r="CN62" i="7"/>
  <c r="CK62" i="7"/>
  <c r="CH62" i="7"/>
  <c r="CE62" i="7"/>
  <c r="CB62" i="7"/>
  <c r="BY62" i="7"/>
  <c r="BV62" i="7"/>
  <c r="BP62" i="7" s="1"/>
  <c r="BQ62" i="7"/>
  <c r="BM62" i="7"/>
  <c r="BJ62" i="7"/>
  <c r="BG62" i="7"/>
  <c r="BD62" i="7"/>
  <c r="BA62" i="7"/>
  <c r="AX62" i="7"/>
  <c r="AO62" i="7"/>
  <c r="AL62" i="7"/>
  <c r="AI62" i="7"/>
  <c r="AE62" i="7"/>
  <c r="AB62" i="7"/>
  <c r="Y62" i="7"/>
  <c r="O62" i="7"/>
  <c r="B62" i="7"/>
  <c r="DD61" i="7"/>
  <c r="DA61" i="7"/>
  <c r="CX61" i="7"/>
  <c r="CW61" i="7"/>
  <c r="CV61" i="7"/>
  <c r="CR61" i="7"/>
  <c r="CN61" i="7"/>
  <c r="CK61" i="7"/>
  <c r="CH61" i="7"/>
  <c r="CE61" i="7"/>
  <c r="CB61" i="7"/>
  <c r="BY61" i="7"/>
  <c r="BV61" i="7"/>
  <c r="BQ61" i="7"/>
  <c r="BM61" i="7"/>
  <c r="BJ61" i="7"/>
  <c r="BG61" i="7"/>
  <c r="BD61" i="7"/>
  <c r="BA61" i="7"/>
  <c r="AX61" i="7"/>
  <c r="AO61" i="7"/>
  <c r="AL61" i="7"/>
  <c r="AI61" i="7"/>
  <c r="AE61" i="7"/>
  <c r="AB61" i="7"/>
  <c r="Y61" i="7"/>
  <c r="O61" i="7"/>
  <c r="B61" i="7"/>
  <c r="DD60" i="7"/>
  <c r="DA60" i="7"/>
  <c r="CX60" i="7"/>
  <c r="CW60" i="7"/>
  <c r="CV60" i="7"/>
  <c r="CR60" i="7"/>
  <c r="CN60" i="7"/>
  <c r="CK60" i="7"/>
  <c r="CH60" i="7"/>
  <c r="CE60" i="7"/>
  <c r="CB60" i="7"/>
  <c r="BY60" i="7"/>
  <c r="BV60" i="7"/>
  <c r="BQ60" i="7"/>
  <c r="BM60" i="7"/>
  <c r="BJ60" i="7"/>
  <c r="BG60" i="7"/>
  <c r="BD60" i="7"/>
  <c r="BA60" i="7"/>
  <c r="AX60" i="7"/>
  <c r="AO60" i="7"/>
  <c r="AL60" i="7"/>
  <c r="AI60" i="7"/>
  <c r="AE60" i="7"/>
  <c r="AB60" i="7"/>
  <c r="Y60" i="7"/>
  <c r="O60" i="7"/>
  <c r="B60" i="7"/>
  <c r="DD59" i="7"/>
  <c r="DA59" i="7"/>
  <c r="CX59" i="7"/>
  <c r="CW59" i="7"/>
  <c r="CV59" i="7"/>
  <c r="CR59" i="7"/>
  <c r="CN59" i="7"/>
  <c r="CK59" i="7"/>
  <c r="CH59" i="7"/>
  <c r="CE59" i="7"/>
  <c r="CB59" i="7"/>
  <c r="BY59" i="7"/>
  <c r="BV59" i="7"/>
  <c r="BQ59" i="7"/>
  <c r="BM59" i="7"/>
  <c r="BJ59" i="7"/>
  <c r="BG59" i="7"/>
  <c r="BD59" i="7"/>
  <c r="BA59" i="7"/>
  <c r="AX59" i="7"/>
  <c r="AO59" i="7"/>
  <c r="AL59" i="7"/>
  <c r="AI59" i="7"/>
  <c r="AE59" i="7"/>
  <c r="AB59" i="7"/>
  <c r="Y59" i="7"/>
  <c r="O59" i="7"/>
  <c r="B59" i="7"/>
  <c r="DD58" i="7"/>
  <c r="DA58" i="7"/>
  <c r="CX58" i="7"/>
  <c r="CW58" i="7"/>
  <c r="CV58" i="7"/>
  <c r="CR58" i="7"/>
  <c r="CN58" i="7"/>
  <c r="CK58" i="7"/>
  <c r="CH58" i="7"/>
  <c r="CE58" i="7"/>
  <c r="CB58" i="7"/>
  <c r="BY58" i="7"/>
  <c r="BV58" i="7"/>
  <c r="BQ58" i="7"/>
  <c r="BM58" i="7"/>
  <c r="BJ58" i="7"/>
  <c r="BG58" i="7"/>
  <c r="BD58" i="7"/>
  <c r="BA58" i="7"/>
  <c r="AX58" i="7"/>
  <c r="AO58" i="7"/>
  <c r="AL58" i="7"/>
  <c r="AI58" i="7"/>
  <c r="AE58" i="7"/>
  <c r="AB58" i="7"/>
  <c r="Y58" i="7"/>
  <c r="O58" i="7"/>
  <c r="B58" i="7"/>
  <c r="DD57" i="7"/>
  <c r="DA57" i="7"/>
  <c r="CX57" i="7"/>
  <c r="CW57" i="7"/>
  <c r="CV57" i="7"/>
  <c r="CR57" i="7"/>
  <c r="CN57" i="7"/>
  <c r="CK57" i="7"/>
  <c r="CH57" i="7"/>
  <c r="CE57" i="7"/>
  <c r="CB57" i="7"/>
  <c r="BY57" i="7"/>
  <c r="BV57" i="7"/>
  <c r="BQ57" i="7"/>
  <c r="BM57" i="7"/>
  <c r="BJ57" i="7"/>
  <c r="BG57" i="7"/>
  <c r="BD57" i="7"/>
  <c r="BA57" i="7"/>
  <c r="AX57" i="7"/>
  <c r="AO57" i="7"/>
  <c r="AL57" i="7"/>
  <c r="AI57" i="7"/>
  <c r="AE57" i="7"/>
  <c r="AB57" i="7"/>
  <c r="Y57" i="7"/>
  <c r="O57" i="7"/>
  <c r="B57" i="7"/>
  <c r="DD56" i="7"/>
  <c r="DA56" i="7"/>
  <c r="CX56" i="7"/>
  <c r="CW56" i="7"/>
  <c r="CV56" i="7"/>
  <c r="CR56" i="7"/>
  <c r="CN56" i="7"/>
  <c r="CK56" i="7"/>
  <c r="CH56" i="7"/>
  <c r="CE56" i="7"/>
  <c r="CB56" i="7"/>
  <c r="BY56" i="7"/>
  <c r="BV56" i="7"/>
  <c r="BQ56" i="7"/>
  <c r="BM56" i="7"/>
  <c r="BJ56" i="7"/>
  <c r="BG56" i="7"/>
  <c r="BD56" i="7"/>
  <c r="BA56" i="7"/>
  <c r="AX56" i="7"/>
  <c r="AO56" i="7"/>
  <c r="AL56" i="7"/>
  <c r="AI56" i="7"/>
  <c r="AE56" i="7"/>
  <c r="AB56" i="7"/>
  <c r="Y56" i="7"/>
  <c r="O56" i="7"/>
  <c r="B56" i="7"/>
  <c r="DH56" i="7" s="1"/>
  <c r="DD55" i="7"/>
  <c r="DA55" i="7"/>
  <c r="CX55" i="7"/>
  <c r="CW55" i="7"/>
  <c r="CV55" i="7"/>
  <c r="CR55" i="7"/>
  <c r="CN55" i="7"/>
  <c r="CK55" i="7"/>
  <c r="CH55" i="7"/>
  <c r="CE55" i="7"/>
  <c r="CB55" i="7"/>
  <c r="BY55" i="7"/>
  <c r="BV55" i="7"/>
  <c r="BQ55" i="7"/>
  <c r="BM55" i="7"/>
  <c r="BJ55" i="7"/>
  <c r="BG55" i="7"/>
  <c r="BD55" i="7"/>
  <c r="BA55" i="7"/>
  <c r="AX55" i="7"/>
  <c r="AO55" i="7"/>
  <c r="AL55" i="7"/>
  <c r="AI55" i="7"/>
  <c r="AE55" i="7"/>
  <c r="AB55" i="7"/>
  <c r="Y55" i="7"/>
  <c r="O55" i="7"/>
  <c r="B55" i="7"/>
  <c r="DD54" i="7"/>
  <c r="DA54" i="7"/>
  <c r="CX54" i="7"/>
  <c r="CW54" i="7"/>
  <c r="CV54" i="7"/>
  <c r="CR54" i="7"/>
  <c r="CN54" i="7"/>
  <c r="CK54" i="7"/>
  <c r="CH54" i="7"/>
  <c r="CE54" i="7"/>
  <c r="CB54" i="7"/>
  <c r="BY54" i="7"/>
  <c r="BV54" i="7"/>
  <c r="BQ54" i="7"/>
  <c r="BM54" i="7"/>
  <c r="BJ54" i="7"/>
  <c r="BG54" i="7"/>
  <c r="BD54" i="7"/>
  <c r="BA54" i="7"/>
  <c r="AX54" i="7"/>
  <c r="AO54" i="7"/>
  <c r="AL54" i="7"/>
  <c r="AI54" i="7"/>
  <c r="AE54" i="7"/>
  <c r="AB54" i="7"/>
  <c r="Y54" i="7"/>
  <c r="O54" i="7"/>
  <c r="B54" i="7"/>
  <c r="DH54" i="7" s="1"/>
  <c r="DB53" i="7"/>
  <c r="DB98" i="7" s="1"/>
  <c r="CX53" i="7"/>
  <c r="CW53" i="7"/>
  <c r="CV53" i="7"/>
  <c r="CR53" i="7"/>
  <c r="CN53" i="7"/>
  <c r="CK53" i="7"/>
  <c r="CH53" i="7"/>
  <c r="CE53" i="7"/>
  <c r="CB53" i="7"/>
  <c r="BY53" i="7"/>
  <c r="BV53" i="7"/>
  <c r="BQ53" i="7"/>
  <c r="BM53" i="7"/>
  <c r="BJ53" i="7"/>
  <c r="BG53" i="7"/>
  <c r="BD53" i="7"/>
  <c r="BA53" i="7"/>
  <c r="AX53" i="7"/>
  <c r="AO53" i="7"/>
  <c r="AL53" i="7"/>
  <c r="AI53" i="7"/>
  <c r="AE53" i="7"/>
  <c r="AB53" i="7"/>
  <c r="Y53" i="7"/>
  <c r="O53" i="7"/>
  <c r="B53" i="7"/>
  <c r="DH53" i="7" s="1"/>
  <c r="DD52" i="7"/>
  <c r="DA52" i="7"/>
  <c r="CX52" i="7"/>
  <c r="CW52" i="7"/>
  <c r="CU52" i="7" s="1"/>
  <c r="CV52" i="7"/>
  <c r="CR52" i="7"/>
  <c r="CN52" i="7"/>
  <c r="CK52" i="7"/>
  <c r="CH52" i="7"/>
  <c r="CE52" i="7"/>
  <c r="CB52" i="7"/>
  <c r="BY52" i="7"/>
  <c r="BV52" i="7"/>
  <c r="BQ52" i="7"/>
  <c r="BM52" i="7"/>
  <c r="BJ52" i="7"/>
  <c r="BG52" i="7"/>
  <c r="BD52" i="7"/>
  <c r="BA52" i="7"/>
  <c r="AX52" i="7"/>
  <c r="AO52" i="7"/>
  <c r="AL52" i="7"/>
  <c r="AI52" i="7"/>
  <c r="AE52" i="7"/>
  <c r="AB52" i="7"/>
  <c r="Y52" i="7"/>
  <c r="X52" i="7" s="1"/>
  <c r="O52" i="7"/>
  <c r="DJ52" i="7" s="1"/>
  <c r="B52" i="7"/>
  <c r="DD51" i="7"/>
  <c r="DA51" i="7"/>
  <c r="CX51" i="7"/>
  <c r="CW51" i="7"/>
  <c r="CV51" i="7"/>
  <c r="CR51" i="7"/>
  <c r="CN51" i="7"/>
  <c r="CK51" i="7"/>
  <c r="CH51" i="7"/>
  <c r="CE51" i="7"/>
  <c r="CB51" i="7"/>
  <c r="BY51" i="7"/>
  <c r="BV51" i="7"/>
  <c r="BQ51" i="7"/>
  <c r="BM51" i="7"/>
  <c r="BJ51" i="7"/>
  <c r="BG51" i="7"/>
  <c r="BD51" i="7"/>
  <c r="BA51" i="7"/>
  <c r="AR51" i="7" s="1"/>
  <c r="AX51" i="7"/>
  <c r="AO51" i="7"/>
  <c r="AL51" i="7"/>
  <c r="AI51" i="7"/>
  <c r="AE51" i="7"/>
  <c r="AB51" i="7"/>
  <c r="Y51" i="7"/>
  <c r="O51" i="7"/>
  <c r="DJ51" i="7" s="1"/>
  <c r="B51" i="7"/>
  <c r="DD50" i="7"/>
  <c r="DA50" i="7"/>
  <c r="CX50" i="7"/>
  <c r="CW50" i="7"/>
  <c r="CV50" i="7"/>
  <c r="CR50" i="7"/>
  <c r="CN50" i="7"/>
  <c r="CK50" i="7"/>
  <c r="CH50" i="7"/>
  <c r="CE50" i="7"/>
  <c r="CB50" i="7"/>
  <c r="BY50" i="7"/>
  <c r="BV50" i="7"/>
  <c r="BQ50" i="7"/>
  <c r="BP50" i="7"/>
  <c r="BM50" i="7"/>
  <c r="BJ50" i="7"/>
  <c r="BG50" i="7"/>
  <c r="BD50" i="7"/>
  <c r="BA50" i="7"/>
  <c r="AX50" i="7"/>
  <c r="AO50" i="7"/>
  <c r="AL50" i="7"/>
  <c r="AI50" i="7"/>
  <c r="AE50" i="7"/>
  <c r="AB50" i="7"/>
  <c r="Y50" i="7"/>
  <c r="O50" i="7"/>
  <c r="DJ50" i="7" s="1"/>
  <c r="B50" i="7"/>
  <c r="DH50" i="7" s="1"/>
  <c r="DD49" i="7"/>
  <c r="DA49" i="7"/>
  <c r="CX49" i="7"/>
  <c r="CW49" i="7"/>
  <c r="CV49" i="7"/>
  <c r="CR49" i="7"/>
  <c r="CN49" i="7"/>
  <c r="CK49" i="7"/>
  <c r="CH49" i="7"/>
  <c r="CE49" i="7"/>
  <c r="CB49" i="7"/>
  <c r="BY49" i="7"/>
  <c r="BV49" i="7"/>
  <c r="BQ49" i="7"/>
  <c r="BM49" i="7"/>
  <c r="BJ49" i="7"/>
  <c r="BG49" i="7"/>
  <c r="BD49" i="7"/>
  <c r="AR49" i="7" s="1"/>
  <c r="BA49" i="7"/>
  <c r="AX49" i="7"/>
  <c r="AO49" i="7"/>
  <c r="AL49" i="7"/>
  <c r="AI49" i="7"/>
  <c r="AE49" i="7"/>
  <c r="AB49" i="7"/>
  <c r="Y49" i="7"/>
  <c r="O49" i="7"/>
  <c r="DJ49" i="7" s="1"/>
  <c r="B49" i="7"/>
  <c r="DH49" i="7" s="1"/>
  <c r="DD48" i="7"/>
  <c r="DA48" i="7"/>
  <c r="CX48" i="7"/>
  <c r="CW48" i="7"/>
  <c r="CU48" i="7" s="1"/>
  <c r="CV48" i="7"/>
  <c r="CR48" i="7"/>
  <c r="CN48" i="7"/>
  <c r="CK48" i="7"/>
  <c r="CH48" i="7"/>
  <c r="CE48" i="7"/>
  <c r="CB48" i="7"/>
  <c r="BY48" i="7"/>
  <c r="BV48" i="7"/>
  <c r="BQ48" i="7"/>
  <c r="BM48" i="7"/>
  <c r="BJ48" i="7"/>
  <c r="BG48" i="7"/>
  <c r="BD48" i="7"/>
  <c r="BA48" i="7"/>
  <c r="AX48" i="7"/>
  <c r="AO48" i="7"/>
  <c r="AL48" i="7"/>
  <c r="AI48" i="7"/>
  <c r="AE48" i="7"/>
  <c r="AB48" i="7"/>
  <c r="Y48" i="7"/>
  <c r="O48" i="7"/>
  <c r="B48" i="7"/>
  <c r="DH48" i="7" s="1"/>
  <c r="DD47" i="7"/>
  <c r="DA47" i="7"/>
  <c r="CX47" i="7"/>
  <c r="CW47" i="7"/>
  <c r="CV47" i="7"/>
  <c r="CR47" i="7"/>
  <c r="CN47" i="7"/>
  <c r="CK47" i="7"/>
  <c r="CH47" i="7"/>
  <c r="CG47" i="7"/>
  <c r="CG98" i="7" s="1"/>
  <c r="CB47" i="7"/>
  <c r="BY47" i="7"/>
  <c r="BV47" i="7"/>
  <c r="BQ47" i="7"/>
  <c r="BM47" i="7"/>
  <c r="BJ47" i="7"/>
  <c r="BG47" i="7"/>
  <c r="BD47" i="7"/>
  <c r="BA47" i="7"/>
  <c r="AX47" i="7"/>
  <c r="AS47" i="7"/>
  <c r="AS98" i="7" s="1"/>
  <c r="AO47" i="7"/>
  <c r="AL47" i="7"/>
  <c r="AI47" i="7"/>
  <c r="AE47" i="7"/>
  <c r="AB47" i="7"/>
  <c r="Y47" i="7"/>
  <c r="X47" i="7" s="1"/>
  <c r="O47" i="7"/>
  <c r="B47" i="7"/>
  <c r="DD46" i="7"/>
  <c r="DA46" i="7"/>
  <c r="CX46" i="7"/>
  <c r="CW46" i="7"/>
  <c r="CV46" i="7"/>
  <c r="CR46" i="7"/>
  <c r="CN46" i="7"/>
  <c r="CK46" i="7"/>
  <c r="CH46" i="7"/>
  <c r="CE46" i="7"/>
  <c r="CB46" i="7"/>
  <c r="BY46" i="7"/>
  <c r="BV46" i="7"/>
  <c r="BQ46" i="7"/>
  <c r="BM46" i="7"/>
  <c r="BJ46" i="7"/>
  <c r="BG46" i="7"/>
  <c r="BD46" i="7"/>
  <c r="BA46" i="7"/>
  <c r="AX46" i="7"/>
  <c r="AO46" i="7"/>
  <c r="AL46" i="7"/>
  <c r="AI46" i="7"/>
  <c r="AE46" i="7"/>
  <c r="AB46" i="7"/>
  <c r="Y46" i="7"/>
  <c r="O46" i="7"/>
  <c r="DJ46" i="7" s="1"/>
  <c r="B46" i="7"/>
  <c r="DD45" i="7"/>
  <c r="DA45" i="7"/>
  <c r="CX45" i="7"/>
  <c r="CW45" i="7"/>
  <c r="CV45" i="7"/>
  <c r="CR45" i="7"/>
  <c r="CN45" i="7"/>
  <c r="CK45" i="7"/>
  <c r="CH45" i="7"/>
  <c r="CE45" i="7"/>
  <c r="CB45" i="7"/>
  <c r="BY45" i="7"/>
  <c r="BV45" i="7"/>
  <c r="BQ45" i="7"/>
  <c r="BM45" i="7"/>
  <c r="BJ45" i="7"/>
  <c r="BG45" i="7"/>
  <c r="BD45" i="7"/>
  <c r="BA45" i="7"/>
  <c r="AX45" i="7"/>
  <c r="AO45" i="7"/>
  <c r="AL45" i="7"/>
  <c r="AI45" i="7"/>
  <c r="AE45" i="7"/>
  <c r="AB45" i="7"/>
  <c r="Y45" i="7"/>
  <c r="X45" i="7" s="1"/>
  <c r="O45" i="7"/>
  <c r="B45" i="7"/>
  <c r="DD44" i="7"/>
  <c r="DA44" i="7"/>
  <c r="CX44" i="7"/>
  <c r="CW44" i="7"/>
  <c r="CV44" i="7"/>
  <c r="CR44" i="7"/>
  <c r="CN44" i="7"/>
  <c r="CK44" i="7"/>
  <c r="CH44" i="7"/>
  <c r="CE44" i="7"/>
  <c r="CB44" i="7"/>
  <c r="BY44" i="7"/>
  <c r="BV44" i="7"/>
  <c r="BQ44" i="7"/>
  <c r="BM44" i="7"/>
  <c r="BJ44" i="7"/>
  <c r="BG44" i="7"/>
  <c r="BD44" i="7"/>
  <c r="BA44" i="7"/>
  <c r="AX44" i="7"/>
  <c r="AO44" i="7"/>
  <c r="AL44" i="7"/>
  <c r="AI44" i="7"/>
  <c r="AE44" i="7"/>
  <c r="AB44" i="7"/>
  <c r="Y44" i="7"/>
  <c r="O44" i="7"/>
  <c r="DJ44" i="7" s="1"/>
  <c r="B44" i="7"/>
  <c r="DD43" i="7"/>
  <c r="DA43" i="7"/>
  <c r="CX43" i="7"/>
  <c r="CW43" i="7"/>
  <c r="CV43" i="7"/>
  <c r="CU43" i="7" s="1"/>
  <c r="CR43" i="7"/>
  <c r="CN43" i="7"/>
  <c r="CK43" i="7"/>
  <c r="CH43" i="7"/>
  <c r="CE43" i="7"/>
  <c r="CB43" i="7"/>
  <c r="BY43" i="7"/>
  <c r="BV43" i="7"/>
  <c r="BQ43" i="7"/>
  <c r="BM43" i="7"/>
  <c r="BJ43" i="7"/>
  <c r="BG43" i="7"/>
  <c r="BD43" i="7"/>
  <c r="BA43" i="7"/>
  <c r="AX43" i="7"/>
  <c r="AO43" i="7"/>
  <c r="AL43" i="7"/>
  <c r="AI43" i="7"/>
  <c r="AE43" i="7"/>
  <c r="AB43" i="7"/>
  <c r="Y43" i="7"/>
  <c r="O43" i="7"/>
  <c r="DJ43" i="7" s="1"/>
  <c r="B43" i="7"/>
  <c r="DD42" i="7"/>
  <c r="DA42" i="7"/>
  <c r="CX42" i="7"/>
  <c r="CW42" i="7"/>
  <c r="CV42" i="7"/>
  <c r="CR42" i="7"/>
  <c r="CN42" i="7"/>
  <c r="CK42" i="7"/>
  <c r="CH42" i="7"/>
  <c r="CE42" i="7"/>
  <c r="CB42" i="7"/>
  <c r="BY42" i="7"/>
  <c r="BV42" i="7"/>
  <c r="BQ42" i="7"/>
  <c r="BM42" i="7"/>
  <c r="BJ42" i="7"/>
  <c r="BG42" i="7"/>
  <c r="BD42" i="7"/>
  <c r="BA42" i="7"/>
  <c r="AX42" i="7"/>
  <c r="AO42" i="7"/>
  <c r="AL42" i="7"/>
  <c r="AI42" i="7"/>
  <c r="AE42" i="7"/>
  <c r="AB42" i="7"/>
  <c r="Y42" i="7"/>
  <c r="X42" i="7" s="1"/>
  <c r="O42" i="7"/>
  <c r="B42" i="7"/>
  <c r="DH42" i="7" s="1"/>
  <c r="DD41" i="7"/>
  <c r="DA41" i="7"/>
  <c r="CX41" i="7"/>
  <c r="CW41" i="7"/>
  <c r="CV41" i="7"/>
  <c r="CR41" i="7"/>
  <c r="CN41" i="7"/>
  <c r="CK41" i="7"/>
  <c r="CH41" i="7"/>
  <c r="CE41" i="7"/>
  <c r="CB41" i="7"/>
  <c r="BY41" i="7"/>
  <c r="BV41" i="7"/>
  <c r="BQ41" i="7"/>
  <c r="BM41" i="7"/>
  <c r="BJ41" i="7"/>
  <c r="BG41" i="7"/>
  <c r="BD41" i="7"/>
  <c r="BA41" i="7"/>
  <c r="AX41" i="7"/>
  <c r="AO41" i="7"/>
  <c r="AL41" i="7"/>
  <c r="AI41" i="7"/>
  <c r="AE41" i="7"/>
  <c r="AB41" i="7"/>
  <c r="Y41" i="7"/>
  <c r="O41" i="7"/>
  <c r="B41" i="7"/>
  <c r="DD40" i="7"/>
  <c r="DA40" i="7"/>
  <c r="CX40" i="7"/>
  <c r="CW40" i="7"/>
  <c r="CV40" i="7"/>
  <c r="CR40" i="7"/>
  <c r="CN40" i="7"/>
  <c r="CK40" i="7"/>
  <c r="CH40" i="7"/>
  <c r="CE40" i="7"/>
  <c r="CB40" i="7"/>
  <c r="BY40" i="7"/>
  <c r="BV40" i="7"/>
  <c r="BQ40" i="7"/>
  <c r="BM40" i="7"/>
  <c r="BJ40" i="7"/>
  <c r="BG40" i="7"/>
  <c r="BD40" i="7"/>
  <c r="BA40" i="7"/>
  <c r="AX40" i="7"/>
  <c r="AO40" i="7"/>
  <c r="AL40" i="7"/>
  <c r="AI40" i="7"/>
  <c r="AE40" i="7"/>
  <c r="AB40" i="7"/>
  <c r="Y40" i="7"/>
  <c r="O40" i="7"/>
  <c r="B40" i="7"/>
  <c r="DD39" i="7"/>
  <c r="DA39" i="7"/>
  <c r="CX39" i="7"/>
  <c r="CW39" i="7"/>
  <c r="CV39" i="7"/>
  <c r="CR39" i="7"/>
  <c r="CN39" i="7"/>
  <c r="CK39" i="7"/>
  <c r="CH39" i="7"/>
  <c r="CE39" i="7"/>
  <c r="CB39" i="7"/>
  <c r="BY39" i="7"/>
  <c r="BV39" i="7"/>
  <c r="BQ39" i="7"/>
  <c r="BM39" i="7"/>
  <c r="BJ39" i="7"/>
  <c r="BG39" i="7"/>
  <c r="BD39" i="7"/>
  <c r="BA39" i="7"/>
  <c r="AX39" i="7"/>
  <c r="AO39" i="7"/>
  <c r="AL39" i="7"/>
  <c r="AI39" i="7"/>
  <c r="AE39" i="7"/>
  <c r="AB39" i="7"/>
  <c r="Y39" i="7"/>
  <c r="O39" i="7"/>
  <c r="B39" i="7"/>
  <c r="DD38" i="7"/>
  <c r="DA38" i="7"/>
  <c r="CX38" i="7"/>
  <c r="CW38" i="7"/>
  <c r="CV38" i="7"/>
  <c r="CR38" i="7"/>
  <c r="CN38" i="7"/>
  <c r="CK38" i="7"/>
  <c r="CH38" i="7"/>
  <c r="CE38" i="7"/>
  <c r="CB38" i="7"/>
  <c r="BY38" i="7"/>
  <c r="BV38" i="7"/>
  <c r="BQ38" i="7"/>
  <c r="BM38" i="7"/>
  <c r="BJ38" i="7"/>
  <c r="BG38" i="7"/>
  <c r="BD38" i="7"/>
  <c r="BA38" i="7"/>
  <c r="AX38" i="7"/>
  <c r="AO38" i="7"/>
  <c r="AL38" i="7"/>
  <c r="AI38" i="7"/>
  <c r="AE38" i="7"/>
  <c r="AB38" i="7"/>
  <c r="Y38" i="7"/>
  <c r="O38" i="7"/>
  <c r="B38" i="7"/>
  <c r="DD37" i="7"/>
  <c r="DA37" i="7"/>
  <c r="CX37" i="7"/>
  <c r="CW37" i="7"/>
  <c r="CV37" i="7"/>
  <c r="CR37" i="7"/>
  <c r="CN37" i="7"/>
  <c r="CK37" i="7"/>
  <c r="CH37" i="7"/>
  <c r="CE37" i="7"/>
  <c r="CB37" i="7"/>
  <c r="BY37" i="7"/>
  <c r="BV37" i="7"/>
  <c r="BQ37" i="7"/>
  <c r="BM37" i="7"/>
  <c r="BJ37" i="7"/>
  <c r="BG37" i="7"/>
  <c r="BD37" i="7"/>
  <c r="BA37" i="7"/>
  <c r="AX37" i="7"/>
  <c r="AO37" i="7"/>
  <c r="AL37" i="7"/>
  <c r="AI37" i="7"/>
  <c r="AE37" i="7"/>
  <c r="AB37" i="7"/>
  <c r="Y37" i="7"/>
  <c r="O37" i="7"/>
  <c r="B37" i="7"/>
  <c r="DD36" i="7"/>
  <c r="DA36" i="7"/>
  <c r="CX36" i="7"/>
  <c r="CW36" i="7"/>
  <c r="CV36" i="7"/>
  <c r="CR36" i="7"/>
  <c r="CN36" i="7"/>
  <c r="CK36" i="7"/>
  <c r="CH36" i="7"/>
  <c r="CE36" i="7"/>
  <c r="CB36" i="7"/>
  <c r="BY36" i="7"/>
  <c r="BV36" i="7"/>
  <c r="BQ36" i="7"/>
  <c r="BM36" i="7"/>
  <c r="BJ36" i="7"/>
  <c r="BG36" i="7"/>
  <c r="BD36" i="7"/>
  <c r="BA36" i="7"/>
  <c r="AX36" i="7"/>
  <c r="AO36" i="7"/>
  <c r="AL36" i="7"/>
  <c r="AI36" i="7"/>
  <c r="AE36" i="7"/>
  <c r="AB36" i="7"/>
  <c r="Y36" i="7"/>
  <c r="O36" i="7"/>
  <c r="B36" i="7"/>
  <c r="DD35" i="7"/>
  <c r="DA35" i="7"/>
  <c r="CX35" i="7"/>
  <c r="CW35" i="7"/>
  <c r="CV35" i="7"/>
  <c r="CR35" i="7"/>
  <c r="CN35" i="7"/>
  <c r="CK35" i="7"/>
  <c r="CH35" i="7"/>
  <c r="CE35" i="7"/>
  <c r="CB35" i="7"/>
  <c r="BY35" i="7"/>
  <c r="BV35" i="7"/>
  <c r="BQ35" i="7"/>
  <c r="BM35" i="7"/>
  <c r="BJ35" i="7"/>
  <c r="BG35" i="7"/>
  <c r="BD35" i="7"/>
  <c r="BA35" i="7"/>
  <c r="AX35" i="7"/>
  <c r="AO35" i="7"/>
  <c r="AL35" i="7"/>
  <c r="AI35" i="7"/>
  <c r="AE35" i="7"/>
  <c r="AB35" i="7"/>
  <c r="Y35" i="7"/>
  <c r="O35" i="7"/>
  <c r="B35" i="7"/>
  <c r="DD34" i="7"/>
  <c r="DA34" i="7"/>
  <c r="CX34" i="7"/>
  <c r="CW34" i="7"/>
  <c r="CV34" i="7"/>
  <c r="CR34" i="7"/>
  <c r="CN34" i="7"/>
  <c r="CK34" i="7"/>
  <c r="CH34" i="7"/>
  <c r="CE34" i="7"/>
  <c r="CB34" i="7"/>
  <c r="BY34" i="7"/>
  <c r="BV34" i="7"/>
  <c r="BQ34" i="7"/>
  <c r="BM34" i="7"/>
  <c r="BJ34" i="7"/>
  <c r="BG34" i="7"/>
  <c r="BD34" i="7"/>
  <c r="BA34" i="7"/>
  <c r="AX34" i="7"/>
  <c r="AO34" i="7"/>
  <c r="AL34" i="7"/>
  <c r="AI34" i="7"/>
  <c r="AE34" i="7"/>
  <c r="AB34" i="7"/>
  <c r="Y34" i="7"/>
  <c r="O34" i="7"/>
  <c r="B34" i="7"/>
  <c r="DD33" i="7"/>
  <c r="DA33" i="7"/>
  <c r="CX33" i="7"/>
  <c r="CW33" i="7"/>
  <c r="CV33" i="7"/>
  <c r="CR33" i="7"/>
  <c r="CN33" i="7"/>
  <c r="CK33" i="7"/>
  <c r="CH33" i="7"/>
  <c r="CE33" i="7"/>
  <c r="CB33" i="7"/>
  <c r="BY33" i="7"/>
  <c r="BV33" i="7"/>
  <c r="BQ33" i="7"/>
  <c r="BM33" i="7"/>
  <c r="BJ33" i="7"/>
  <c r="BG33" i="7"/>
  <c r="BD33" i="7"/>
  <c r="BA33" i="7"/>
  <c r="AX33" i="7"/>
  <c r="AO33" i="7"/>
  <c r="AL33" i="7"/>
  <c r="AI33" i="7"/>
  <c r="AE33" i="7"/>
  <c r="AB33" i="7"/>
  <c r="Y33" i="7"/>
  <c r="O33" i="7"/>
  <c r="B33" i="7"/>
  <c r="DD32" i="7"/>
  <c r="DA32" i="7"/>
  <c r="CX32" i="7"/>
  <c r="CW32" i="7"/>
  <c r="CU32" i="7" s="1"/>
  <c r="CV32" i="7"/>
  <c r="CR32" i="7"/>
  <c r="CN32" i="7"/>
  <c r="CK32" i="7"/>
  <c r="CH32" i="7"/>
  <c r="CE32" i="7"/>
  <c r="CB32" i="7"/>
  <c r="BY32" i="7"/>
  <c r="BV32" i="7"/>
  <c r="BQ32" i="7"/>
  <c r="BM32" i="7"/>
  <c r="BJ32" i="7"/>
  <c r="BG32" i="7"/>
  <c r="BD32" i="7"/>
  <c r="BA32" i="7"/>
  <c r="AX32" i="7"/>
  <c r="AO32" i="7"/>
  <c r="AL32" i="7"/>
  <c r="AI32" i="7"/>
  <c r="AE32" i="7"/>
  <c r="AB32" i="7"/>
  <c r="Y32" i="7"/>
  <c r="O32" i="7"/>
  <c r="B32" i="7"/>
  <c r="DH32" i="7" s="1"/>
  <c r="DD31" i="7"/>
  <c r="DA31" i="7"/>
  <c r="CX31" i="7"/>
  <c r="CW31" i="7"/>
  <c r="CU31" i="7" s="1"/>
  <c r="CV31" i="7"/>
  <c r="CR31" i="7"/>
  <c r="CN31" i="7"/>
  <c r="CK31" i="7"/>
  <c r="CH31" i="7"/>
  <c r="CE31" i="7"/>
  <c r="CB31" i="7"/>
  <c r="BY31" i="7"/>
  <c r="BV31" i="7"/>
  <c r="BQ31" i="7"/>
  <c r="BM31" i="7"/>
  <c r="BJ31" i="7"/>
  <c r="BG31" i="7"/>
  <c r="BD31" i="7"/>
  <c r="BA31" i="7"/>
  <c r="AX31" i="7"/>
  <c r="AO31" i="7"/>
  <c r="AL31" i="7"/>
  <c r="AI31" i="7"/>
  <c r="AE31" i="7"/>
  <c r="AB31" i="7"/>
  <c r="Y31" i="7"/>
  <c r="O31" i="7"/>
  <c r="B31" i="7"/>
  <c r="DH31" i="7" s="1"/>
  <c r="DD30" i="7"/>
  <c r="DA30" i="7"/>
  <c r="CX30" i="7"/>
  <c r="CW30" i="7"/>
  <c r="CV30" i="7"/>
  <c r="CR30" i="7"/>
  <c r="CN30" i="7"/>
  <c r="CK30" i="7"/>
  <c r="CH30" i="7"/>
  <c r="CE30" i="7"/>
  <c r="CB30" i="7"/>
  <c r="BY30" i="7"/>
  <c r="BP30" i="7" s="1"/>
  <c r="BV30" i="7"/>
  <c r="BQ30" i="7"/>
  <c r="BM30" i="7"/>
  <c r="BJ30" i="7"/>
  <c r="BG30" i="7"/>
  <c r="BD30" i="7"/>
  <c r="BA30" i="7"/>
  <c r="AX30" i="7"/>
  <c r="AO30" i="7"/>
  <c r="AL30" i="7"/>
  <c r="AI30" i="7"/>
  <c r="AE30" i="7"/>
  <c r="AB30" i="7"/>
  <c r="Y30" i="7"/>
  <c r="O30" i="7"/>
  <c r="B30" i="7"/>
  <c r="DD29" i="7"/>
  <c r="DA29" i="7"/>
  <c r="CX29" i="7"/>
  <c r="CW29" i="7"/>
  <c r="CV29" i="7"/>
  <c r="CR29" i="7"/>
  <c r="CN29" i="7"/>
  <c r="CK29" i="7"/>
  <c r="CH29" i="7"/>
  <c r="CE29" i="7"/>
  <c r="CB29" i="7"/>
  <c r="BY29" i="7"/>
  <c r="BV29" i="7"/>
  <c r="BQ29" i="7"/>
  <c r="BM29" i="7"/>
  <c r="BJ29" i="7"/>
  <c r="BG29" i="7"/>
  <c r="BD29" i="7"/>
  <c r="BA29" i="7"/>
  <c r="AX29" i="7"/>
  <c r="AO29" i="7"/>
  <c r="AL29" i="7"/>
  <c r="AI29" i="7"/>
  <c r="AE29" i="7"/>
  <c r="AB29" i="7"/>
  <c r="Y29" i="7"/>
  <c r="O29" i="7"/>
  <c r="B29" i="7"/>
  <c r="DD28" i="7"/>
  <c r="DA28" i="7"/>
  <c r="CX28" i="7"/>
  <c r="CW28" i="7"/>
  <c r="CU28" i="7" s="1"/>
  <c r="CV28" i="7"/>
  <c r="CR28" i="7"/>
  <c r="CN28" i="7"/>
  <c r="CK28" i="7"/>
  <c r="CH28" i="7"/>
  <c r="CE28" i="7"/>
  <c r="CB28" i="7"/>
  <c r="BY28" i="7"/>
  <c r="BV28" i="7"/>
  <c r="BQ28" i="7"/>
  <c r="BM28" i="7"/>
  <c r="BJ28" i="7"/>
  <c r="BG28" i="7"/>
  <c r="BD28" i="7"/>
  <c r="BA28" i="7"/>
  <c r="AX28" i="7"/>
  <c r="AO28" i="7"/>
  <c r="AL28" i="7"/>
  <c r="AI28" i="7"/>
  <c r="AE28" i="7"/>
  <c r="AB28" i="7"/>
  <c r="Y28" i="7"/>
  <c r="O28" i="7"/>
  <c r="DJ28" i="7" s="1"/>
  <c r="B28" i="7"/>
  <c r="DH28" i="7" s="1"/>
  <c r="DD27" i="7"/>
  <c r="DA27" i="7"/>
  <c r="CX27" i="7"/>
  <c r="CW27" i="7"/>
  <c r="CV27" i="7"/>
  <c r="CR27" i="7"/>
  <c r="CN27" i="7"/>
  <c r="CK27" i="7"/>
  <c r="CH27" i="7"/>
  <c r="CE27" i="7"/>
  <c r="CB27" i="7"/>
  <c r="BY27" i="7"/>
  <c r="BV27" i="7"/>
  <c r="BQ27" i="7"/>
  <c r="BM27" i="7"/>
  <c r="BJ27" i="7"/>
  <c r="BG27" i="7"/>
  <c r="BD27" i="7"/>
  <c r="BA27" i="7"/>
  <c r="AX27" i="7"/>
  <c r="AO27" i="7"/>
  <c r="AL27" i="7"/>
  <c r="AI27" i="7"/>
  <c r="AE27" i="7"/>
  <c r="AB27" i="7"/>
  <c r="Y27" i="7"/>
  <c r="O27" i="7"/>
  <c r="B27" i="7"/>
  <c r="DD26" i="7"/>
  <c r="DA26" i="7"/>
  <c r="CX26" i="7"/>
  <c r="CW26" i="7"/>
  <c r="CV26" i="7"/>
  <c r="CR26" i="7"/>
  <c r="CN26" i="7"/>
  <c r="CK26" i="7"/>
  <c r="CH26" i="7"/>
  <c r="CE26" i="7"/>
  <c r="CB26" i="7"/>
  <c r="BY26" i="7"/>
  <c r="BV26" i="7"/>
  <c r="BQ26" i="7"/>
  <c r="BM26" i="7"/>
  <c r="BJ26" i="7"/>
  <c r="BG26" i="7"/>
  <c r="BD26" i="7"/>
  <c r="BA26" i="7"/>
  <c r="AX26" i="7"/>
  <c r="AO26" i="7"/>
  <c r="AL26" i="7"/>
  <c r="AI26" i="7"/>
  <c r="AE26" i="7"/>
  <c r="AB26" i="7"/>
  <c r="Y26" i="7"/>
  <c r="O26" i="7"/>
  <c r="DJ26" i="7" s="1"/>
  <c r="B26" i="7"/>
  <c r="DD25" i="7"/>
  <c r="DA25" i="7"/>
  <c r="CX25" i="7"/>
  <c r="CW25" i="7"/>
  <c r="CV25" i="7"/>
  <c r="CR25" i="7"/>
  <c r="CN25" i="7"/>
  <c r="CK25" i="7"/>
  <c r="CH25" i="7"/>
  <c r="CE25" i="7"/>
  <c r="CB25" i="7"/>
  <c r="BY25" i="7"/>
  <c r="BV25" i="7"/>
  <c r="BQ25" i="7"/>
  <c r="BM25" i="7"/>
  <c r="BJ25" i="7"/>
  <c r="BG25" i="7"/>
  <c r="BD25" i="7"/>
  <c r="BA25" i="7"/>
  <c r="AX25" i="7"/>
  <c r="AO25" i="7"/>
  <c r="AL25" i="7"/>
  <c r="AI25" i="7"/>
  <c r="AE25" i="7"/>
  <c r="AB25" i="7"/>
  <c r="Y25" i="7"/>
  <c r="O25" i="7"/>
  <c r="DJ25" i="7" s="1"/>
  <c r="B25" i="7"/>
  <c r="DD24" i="7"/>
  <c r="DA24" i="7"/>
  <c r="CX24" i="7"/>
  <c r="CW24" i="7"/>
  <c r="CV24" i="7"/>
  <c r="CR24" i="7"/>
  <c r="CN24" i="7"/>
  <c r="CK24" i="7"/>
  <c r="CH24" i="7"/>
  <c r="CE24" i="7"/>
  <c r="CB24" i="7"/>
  <c r="BY24" i="7"/>
  <c r="BV24" i="7"/>
  <c r="BQ24" i="7"/>
  <c r="BM24" i="7"/>
  <c r="BJ24" i="7"/>
  <c r="BG24" i="7"/>
  <c r="BD24" i="7"/>
  <c r="BA24" i="7"/>
  <c r="AX24" i="7"/>
  <c r="AO24" i="7"/>
  <c r="AL24" i="7"/>
  <c r="AI24" i="7"/>
  <c r="AE24" i="7"/>
  <c r="AB24" i="7"/>
  <c r="Y24" i="7"/>
  <c r="X24" i="7" s="1"/>
  <c r="O24" i="7"/>
  <c r="B24" i="7"/>
  <c r="DH24" i="7" s="1"/>
  <c r="DD23" i="7"/>
  <c r="DA23" i="7"/>
  <c r="CX23" i="7"/>
  <c r="CW23" i="7"/>
  <c r="CV23" i="7"/>
  <c r="CR23" i="7"/>
  <c r="CO23" i="7"/>
  <c r="CO98" i="7" s="1"/>
  <c r="CK23" i="7"/>
  <c r="CH23" i="7"/>
  <c r="CE23" i="7"/>
  <c r="CB23" i="7"/>
  <c r="BY23" i="7"/>
  <c r="BV23" i="7"/>
  <c r="BQ23" i="7"/>
  <c r="BM23" i="7"/>
  <c r="BJ23" i="7"/>
  <c r="BG23" i="7"/>
  <c r="BD23" i="7"/>
  <c r="BA23" i="7"/>
  <c r="AX23" i="7"/>
  <c r="AO23" i="7"/>
  <c r="AL23" i="7"/>
  <c r="AI23" i="7"/>
  <c r="AE23" i="7"/>
  <c r="AB23" i="7"/>
  <c r="Y23" i="7"/>
  <c r="O23" i="7"/>
  <c r="DJ23" i="7" s="1"/>
  <c r="B23" i="7"/>
  <c r="DD22" i="7"/>
  <c r="DA22" i="7"/>
  <c r="CX22" i="7"/>
  <c r="CW22" i="7"/>
  <c r="CV22" i="7"/>
  <c r="CR22" i="7"/>
  <c r="CN22" i="7"/>
  <c r="CK22" i="7"/>
  <c r="CH22" i="7"/>
  <c r="CE22" i="7"/>
  <c r="CB22" i="7"/>
  <c r="BY22" i="7"/>
  <c r="BV22" i="7"/>
  <c r="BQ22" i="7"/>
  <c r="BM22" i="7"/>
  <c r="BJ22" i="7"/>
  <c r="BG22" i="7"/>
  <c r="BD22" i="7"/>
  <c r="BA22" i="7"/>
  <c r="AX22" i="7"/>
  <c r="AO22" i="7"/>
  <c r="AL22" i="7"/>
  <c r="AI22" i="7"/>
  <c r="AE22" i="7"/>
  <c r="AB22" i="7"/>
  <c r="Y22" i="7"/>
  <c r="O22" i="7"/>
  <c r="DJ22" i="7" s="1"/>
  <c r="B22" i="7"/>
  <c r="DD21" i="7"/>
  <c r="DA21" i="7"/>
  <c r="CX21" i="7"/>
  <c r="CW21" i="7"/>
  <c r="CV21" i="7"/>
  <c r="CU21" i="7"/>
  <c r="CR21" i="7"/>
  <c r="CN21" i="7"/>
  <c r="CK21" i="7"/>
  <c r="CH21" i="7"/>
  <c r="CE21" i="7"/>
  <c r="CB21" i="7"/>
  <c r="BY21" i="7"/>
  <c r="BV21" i="7"/>
  <c r="BQ21" i="7"/>
  <c r="BM21" i="7"/>
  <c r="BJ21" i="7"/>
  <c r="BG21" i="7"/>
  <c r="BD21" i="7"/>
  <c r="BA21" i="7"/>
  <c r="AX21" i="7"/>
  <c r="AO21" i="7"/>
  <c r="AL21" i="7"/>
  <c r="AI21" i="7"/>
  <c r="AE21" i="7"/>
  <c r="AB21" i="7"/>
  <c r="Y21" i="7"/>
  <c r="O21" i="7"/>
  <c r="DJ21" i="7" s="1"/>
  <c r="B21" i="7"/>
  <c r="DH21" i="7" s="1"/>
  <c r="DD20" i="7"/>
  <c r="DA20" i="7"/>
  <c r="CX20" i="7"/>
  <c r="CW20" i="7"/>
  <c r="CV20" i="7"/>
  <c r="CR20" i="7"/>
  <c r="CN20" i="7"/>
  <c r="CK20" i="7"/>
  <c r="CH20" i="7"/>
  <c r="CE20" i="7"/>
  <c r="CB20" i="7"/>
  <c r="BY20" i="7"/>
  <c r="BV20" i="7"/>
  <c r="BQ20" i="7"/>
  <c r="BM20" i="7"/>
  <c r="BJ20" i="7"/>
  <c r="BG20" i="7"/>
  <c r="BD20" i="7"/>
  <c r="BA20" i="7"/>
  <c r="AX20" i="7"/>
  <c r="AO20" i="7"/>
  <c r="AL20" i="7"/>
  <c r="AI20" i="7"/>
  <c r="AE20" i="7"/>
  <c r="AB20" i="7"/>
  <c r="Y20" i="7"/>
  <c r="O20" i="7"/>
  <c r="B20" i="7"/>
  <c r="DD19" i="7"/>
  <c r="DA19" i="7"/>
  <c r="CX19" i="7"/>
  <c r="CW19" i="7"/>
  <c r="CV19" i="7"/>
  <c r="CR19" i="7"/>
  <c r="CN19" i="7"/>
  <c r="CK19" i="7"/>
  <c r="CH19" i="7"/>
  <c r="CE19" i="7"/>
  <c r="CB19" i="7"/>
  <c r="BY19" i="7"/>
  <c r="BV19" i="7"/>
  <c r="BQ19" i="7"/>
  <c r="BM19" i="7"/>
  <c r="BJ19" i="7"/>
  <c r="BG19" i="7"/>
  <c r="BD19" i="7"/>
  <c r="BA19" i="7"/>
  <c r="AX19" i="7"/>
  <c r="AO19" i="7"/>
  <c r="AL19" i="7"/>
  <c r="AI19" i="7"/>
  <c r="AE19" i="7"/>
  <c r="AB19" i="7"/>
  <c r="Y19" i="7"/>
  <c r="O19" i="7"/>
  <c r="B19" i="7"/>
  <c r="DD18" i="7"/>
  <c r="DA18" i="7"/>
  <c r="CX18" i="7"/>
  <c r="CW18" i="7"/>
  <c r="CV18" i="7"/>
  <c r="CR18" i="7"/>
  <c r="CN18" i="7"/>
  <c r="CK18" i="7"/>
  <c r="CH18" i="7"/>
  <c r="CE18" i="7"/>
  <c r="CB18" i="7"/>
  <c r="BY18" i="7"/>
  <c r="BV18" i="7"/>
  <c r="BQ18" i="7"/>
  <c r="BM18" i="7"/>
  <c r="BJ18" i="7"/>
  <c r="BG18" i="7"/>
  <c r="BD18" i="7"/>
  <c r="BA18" i="7"/>
  <c r="AX18" i="7"/>
  <c r="AO18" i="7"/>
  <c r="AL18" i="7"/>
  <c r="AI18" i="7"/>
  <c r="AE18" i="7"/>
  <c r="AB18" i="7"/>
  <c r="Y18" i="7"/>
  <c r="O18" i="7"/>
  <c r="B18" i="7"/>
  <c r="DH17" i="7"/>
  <c r="DD17" i="7"/>
  <c r="DA17" i="7"/>
  <c r="CX17" i="7"/>
  <c r="CW17" i="7"/>
  <c r="CU17" i="7" s="1"/>
  <c r="CV17" i="7"/>
  <c r="CR17" i="7"/>
  <c r="CN17" i="7"/>
  <c r="CK17" i="7"/>
  <c r="CH17" i="7"/>
  <c r="CE17" i="7"/>
  <c r="CB17" i="7"/>
  <c r="BY17" i="7"/>
  <c r="BV17" i="7"/>
  <c r="BQ17" i="7"/>
  <c r="BM17" i="7"/>
  <c r="BJ17" i="7"/>
  <c r="BG17" i="7"/>
  <c r="BD17" i="7"/>
  <c r="BA17" i="7"/>
  <c r="AX17" i="7"/>
  <c r="AO17" i="7"/>
  <c r="AL17" i="7"/>
  <c r="AI17" i="7"/>
  <c r="AE17" i="7"/>
  <c r="AB17" i="7"/>
  <c r="X17" i="7" s="1"/>
  <c r="Y17" i="7"/>
  <c r="O17" i="7"/>
  <c r="DJ17" i="7" s="1"/>
  <c r="B17" i="7"/>
  <c r="DD16" i="7"/>
  <c r="DA16" i="7"/>
  <c r="CX16" i="7"/>
  <c r="CW16" i="7"/>
  <c r="CV16" i="7"/>
  <c r="CR16" i="7"/>
  <c r="CN16" i="7"/>
  <c r="CK16" i="7"/>
  <c r="CH16" i="7"/>
  <c r="CE16" i="7"/>
  <c r="CB16" i="7"/>
  <c r="BY16" i="7"/>
  <c r="BV16" i="7"/>
  <c r="BQ16" i="7"/>
  <c r="BM16" i="7"/>
  <c r="BJ16" i="7"/>
  <c r="BG16" i="7"/>
  <c r="BD16" i="7"/>
  <c r="BA16" i="7"/>
  <c r="AX16" i="7"/>
  <c r="AO16" i="7"/>
  <c r="AL16" i="7"/>
  <c r="AI16" i="7"/>
  <c r="AE16" i="7"/>
  <c r="AB16" i="7"/>
  <c r="Y16" i="7"/>
  <c r="O16" i="7"/>
  <c r="B16" i="7"/>
  <c r="DD15" i="7"/>
  <c r="DA15" i="7"/>
  <c r="CX15" i="7"/>
  <c r="CW15" i="7"/>
  <c r="CV15" i="7"/>
  <c r="CR15" i="7"/>
  <c r="CN15" i="7"/>
  <c r="CK15" i="7"/>
  <c r="CH15" i="7"/>
  <c r="CE15" i="7"/>
  <c r="CB15" i="7"/>
  <c r="BY15" i="7"/>
  <c r="BV15" i="7"/>
  <c r="BQ15" i="7"/>
  <c r="BM15" i="7"/>
  <c r="BJ15" i="7"/>
  <c r="BG15" i="7"/>
  <c r="BD15" i="7"/>
  <c r="BA15" i="7"/>
  <c r="AX15" i="7"/>
  <c r="AO15" i="7"/>
  <c r="AL15" i="7"/>
  <c r="AI15" i="7"/>
  <c r="AE15" i="7"/>
  <c r="AB15" i="7"/>
  <c r="Y15" i="7"/>
  <c r="O15" i="7"/>
  <c r="DJ15" i="7" s="1"/>
  <c r="B15" i="7"/>
  <c r="DH15" i="7" s="1"/>
  <c r="DD14" i="7"/>
  <c r="DA14" i="7"/>
  <c r="CX14" i="7"/>
  <c r="CW14" i="7"/>
  <c r="CU14" i="7" s="1"/>
  <c r="CV14" i="7"/>
  <c r="CR14" i="7"/>
  <c r="CN14" i="7"/>
  <c r="CK14" i="7"/>
  <c r="CH14" i="7"/>
  <c r="CE14" i="7"/>
  <c r="CB14" i="7"/>
  <c r="BY14" i="7"/>
  <c r="BV14" i="7"/>
  <c r="BQ14" i="7"/>
  <c r="BM14" i="7"/>
  <c r="BJ14" i="7"/>
  <c r="BG14" i="7"/>
  <c r="BD14" i="7"/>
  <c r="BA14" i="7"/>
  <c r="AX14" i="7"/>
  <c r="AO14" i="7"/>
  <c r="AL14" i="7"/>
  <c r="AI14" i="7"/>
  <c r="AE14" i="7"/>
  <c r="AB14" i="7"/>
  <c r="Y14" i="7"/>
  <c r="O14" i="7"/>
  <c r="DJ14" i="7" s="1"/>
  <c r="B14" i="7"/>
  <c r="DH14" i="7" s="1"/>
  <c r="DD13" i="7"/>
  <c r="DA13" i="7"/>
  <c r="CX13" i="7"/>
  <c r="CW13" i="7"/>
  <c r="CV13" i="7"/>
  <c r="CR13" i="7"/>
  <c r="CN13" i="7"/>
  <c r="CK13" i="7"/>
  <c r="CH13" i="7"/>
  <c r="CE13" i="7"/>
  <c r="CB13" i="7"/>
  <c r="BY13" i="7"/>
  <c r="BV13" i="7"/>
  <c r="BQ13" i="7"/>
  <c r="BM13" i="7"/>
  <c r="BJ13" i="7"/>
  <c r="BG13" i="7"/>
  <c r="BD13" i="7"/>
  <c r="BA13" i="7"/>
  <c r="AX13" i="7"/>
  <c r="AO13" i="7"/>
  <c r="AL13" i="7"/>
  <c r="AI13" i="7"/>
  <c r="AE13" i="7"/>
  <c r="AB13" i="7"/>
  <c r="Y13" i="7"/>
  <c r="X13" i="7" s="1"/>
  <c r="O13" i="7"/>
  <c r="B13" i="7"/>
  <c r="DH13" i="7" s="1"/>
  <c r="DD12" i="7"/>
  <c r="DA12" i="7"/>
  <c r="CX12" i="7"/>
  <c r="CW12" i="7"/>
  <c r="CV12" i="7"/>
  <c r="CR12" i="7"/>
  <c r="CN12" i="7"/>
  <c r="CK12" i="7"/>
  <c r="CH12" i="7"/>
  <c r="CE12" i="7"/>
  <c r="CB12" i="7"/>
  <c r="BY12" i="7"/>
  <c r="BV12" i="7"/>
  <c r="BQ12" i="7"/>
  <c r="BM12" i="7"/>
  <c r="BJ12" i="7"/>
  <c r="BG12" i="7"/>
  <c r="BD12" i="7"/>
  <c r="BA12" i="7"/>
  <c r="AX12" i="7"/>
  <c r="AO12" i="7"/>
  <c r="AL12" i="7"/>
  <c r="AI12" i="7"/>
  <c r="AE12" i="7"/>
  <c r="AB12" i="7"/>
  <c r="Y12" i="7"/>
  <c r="X12" i="7" s="1"/>
  <c r="O12" i="7"/>
  <c r="DJ12" i="7" s="1"/>
  <c r="B12" i="7"/>
  <c r="DD11" i="7"/>
  <c r="DA11" i="7"/>
  <c r="CX11" i="7"/>
  <c r="CW11" i="7"/>
  <c r="CV11" i="7"/>
  <c r="CR11" i="7"/>
  <c r="CN11" i="7"/>
  <c r="CK11" i="7"/>
  <c r="CH11" i="7"/>
  <c r="CE11" i="7"/>
  <c r="CB11" i="7"/>
  <c r="BY11" i="7"/>
  <c r="BV11" i="7"/>
  <c r="BQ11" i="7"/>
  <c r="BM11" i="7"/>
  <c r="BJ11" i="7"/>
  <c r="BG11" i="7"/>
  <c r="BD11" i="7"/>
  <c r="BA11" i="7"/>
  <c r="AX11" i="7"/>
  <c r="AO11" i="7"/>
  <c r="AL11" i="7"/>
  <c r="AI11" i="7"/>
  <c r="AE11" i="7"/>
  <c r="AB11" i="7"/>
  <c r="Y11" i="7"/>
  <c r="X11" i="7" s="1"/>
  <c r="O11" i="7"/>
  <c r="DJ11" i="7" s="1"/>
  <c r="B11" i="7"/>
  <c r="DH11" i="7" s="1"/>
  <c r="DD10" i="7"/>
  <c r="DA10" i="7"/>
  <c r="CX10" i="7"/>
  <c r="CW10" i="7"/>
  <c r="CV10" i="7"/>
  <c r="CR10" i="7"/>
  <c r="CN10" i="7"/>
  <c r="CK10" i="7"/>
  <c r="CH10" i="7"/>
  <c r="CE10" i="7"/>
  <c r="CB10" i="7"/>
  <c r="BY10" i="7"/>
  <c r="BV10" i="7"/>
  <c r="BQ10" i="7"/>
  <c r="BM10" i="7"/>
  <c r="BJ10" i="7"/>
  <c r="BG10" i="7"/>
  <c r="BD10" i="7"/>
  <c r="BA10" i="7"/>
  <c r="AX10" i="7"/>
  <c r="AO10" i="7"/>
  <c r="AL10" i="7"/>
  <c r="AI10" i="7"/>
  <c r="AE10" i="7"/>
  <c r="AB10" i="7"/>
  <c r="Y10" i="7"/>
  <c r="O10" i="7"/>
  <c r="DJ10" i="7" s="1"/>
  <c r="B10" i="7"/>
  <c r="DH10" i="7" s="1"/>
  <c r="DD9" i="7"/>
  <c r="DA9" i="7"/>
  <c r="CX9" i="7"/>
  <c r="CW9" i="7"/>
  <c r="CU9" i="7" s="1"/>
  <c r="CV9" i="7"/>
  <c r="CR9" i="7"/>
  <c r="CN9" i="7"/>
  <c r="CK9" i="7"/>
  <c r="CH9" i="7"/>
  <c r="CE9" i="7"/>
  <c r="CB9" i="7"/>
  <c r="BY9" i="7"/>
  <c r="BV9" i="7"/>
  <c r="BQ9" i="7"/>
  <c r="BM9" i="7"/>
  <c r="BJ9" i="7"/>
  <c r="BG9" i="7"/>
  <c r="BD9" i="7"/>
  <c r="BA9" i="7"/>
  <c r="AX9" i="7"/>
  <c r="AO9" i="7"/>
  <c r="AL9" i="7"/>
  <c r="AI9" i="7"/>
  <c r="AE9" i="7"/>
  <c r="AB9" i="7"/>
  <c r="Y9" i="7"/>
  <c r="X9" i="7" s="1"/>
  <c r="O9" i="7"/>
  <c r="DJ9" i="7" s="1"/>
  <c r="B9" i="7"/>
  <c r="DH9" i="7" s="1"/>
  <c r="DD8" i="7"/>
  <c r="DA8" i="7"/>
  <c r="CX8" i="7"/>
  <c r="CW8" i="7"/>
  <c r="CV8" i="7"/>
  <c r="CU8" i="7"/>
  <c r="CR8" i="7"/>
  <c r="CN8" i="7"/>
  <c r="CK8" i="7"/>
  <c r="CH8" i="7"/>
  <c r="CE8" i="7"/>
  <c r="CB8" i="7"/>
  <c r="BY8" i="7"/>
  <c r="BV8" i="7"/>
  <c r="BQ8" i="7"/>
  <c r="BM8" i="7"/>
  <c r="BJ8" i="7"/>
  <c r="BG8" i="7"/>
  <c r="BD8" i="7"/>
  <c r="BA8" i="7"/>
  <c r="AX8" i="7"/>
  <c r="AO8" i="7"/>
  <c r="AL8" i="7"/>
  <c r="AI8" i="7"/>
  <c r="AE8" i="7"/>
  <c r="AB8" i="7"/>
  <c r="Y8" i="7"/>
  <c r="O8" i="7"/>
  <c r="B8" i="7"/>
  <c r="DH8" i="7" s="1"/>
  <c r="DD7" i="7"/>
  <c r="DA7" i="7"/>
  <c r="CX7" i="7"/>
  <c r="CW7" i="7"/>
  <c r="CV7" i="7"/>
  <c r="CR7" i="7"/>
  <c r="CN7" i="7"/>
  <c r="CK7" i="7"/>
  <c r="CH7" i="7"/>
  <c r="CE7" i="7"/>
  <c r="CB7" i="7"/>
  <c r="BY7" i="7"/>
  <c r="BV7" i="7"/>
  <c r="BP7" i="7" s="1"/>
  <c r="BQ7" i="7"/>
  <c r="BM7" i="7"/>
  <c r="BJ7" i="7"/>
  <c r="BG7" i="7"/>
  <c r="BD7" i="7"/>
  <c r="BA7" i="7"/>
  <c r="AX7" i="7"/>
  <c r="AO7" i="7"/>
  <c r="AL7" i="7"/>
  <c r="AI7" i="7"/>
  <c r="AE7" i="7"/>
  <c r="AB7" i="7"/>
  <c r="Y7" i="7"/>
  <c r="O7" i="7"/>
  <c r="B7" i="7"/>
  <c r="BP34" i="7" l="1"/>
  <c r="CU34" i="7"/>
  <c r="DH36" i="7"/>
  <c r="BP36" i="7"/>
  <c r="CU36" i="7"/>
  <c r="BP37" i="7"/>
  <c r="DH38" i="7"/>
  <c r="CU38" i="7"/>
  <c r="DH22" i="7"/>
  <c r="BP26" i="7"/>
  <c r="X32" i="7"/>
  <c r="DJ38" i="7"/>
  <c r="DH46" i="7"/>
  <c r="CU46" i="7"/>
  <c r="CU49" i="7"/>
  <c r="X51" i="7"/>
  <c r="DJ53" i="7"/>
  <c r="DJ54" i="7"/>
  <c r="DG54" i="7" s="1"/>
  <c r="DJ55" i="7"/>
  <c r="DJ58" i="7"/>
  <c r="DJ59" i="7"/>
  <c r="DJ61" i="7"/>
  <c r="X69" i="7"/>
  <c r="X73" i="7"/>
  <c r="BP73" i="7"/>
  <c r="X79" i="7"/>
  <c r="X81" i="7"/>
  <c r="BP11" i="7"/>
  <c r="AR23" i="7"/>
  <c r="CN23" i="7"/>
  <c r="X37" i="7"/>
  <c r="X41" i="7"/>
  <c r="DJ47" i="7"/>
  <c r="AR47" i="7"/>
  <c r="X53" i="7"/>
  <c r="DA53" i="7"/>
  <c r="X56" i="7"/>
  <c r="X57" i="7"/>
  <c r="X60" i="7"/>
  <c r="AR72" i="7"/>
  <c r="CU80" i="7"/>
  <c r="X90" i="7"/>
  <c r="DG91" i="7"/>
  <c r="DJ29" i="7"/>
  <c r="DH34" i="7"/>
  <c r="DH35" i="7"/>
  <c r="DH39" i="7"/>
  <c r="CU56" i="7"/>
  <c r="DH57" i="7"/>
  <c r="CU57" i="7"/>
  <c r="DH58" i="7"/>
  <c r="CU60" i="7"/>
  <c r="DH61" i="7"/>
  <c r="AR61" i="7"/>
  <c r="DH62" i="7"/>
  <c r="CU62" i="7"/>
  <c r="DH63" i="7"/>
  <c r="DJ80" i="7"/>
  <c r="DJ81" i="7"/>
  <c r="AR83" i="7"/>
  <c r="DJ84" i="7"/>
  <c r="AR91" i="7"/>
  <c r="X28" i="7"/>
  <c r="DH29" i="7"/>
  <c r="DG29" i="7" s="1"/>
  <c r="AR29" i="7"/>
  <c r="CU33" i="7"/>
  <c r="CU35" i="7"/>
  <c r="X38" i="7"/>
  <c r="BP38" i="7"/>
  <c r="X39" i="7"/>
  <c r="DJ40" i="7"/>
  <c r="CU42" i="7"/>
  <c r="DH43" i="7"/>
  <c r="DG43" i="7" s="1"/>
  <c r="DH44" i="7"/>
  <c r="DG44" i="7" s="1"/>
  <c r="BP44" i="7"/>
  <c r="CU44" i="7"/>
  <c r="DH45" i="7"/>
  <c r="BP45" i="7"/>
  <c r="CU45" i="7"/>
  <c r="X48" i="7"/>
  <c r="CU50" i="7"/>
  <c r="DH51" i="7"/>
  <c r="DG51" i="7" s="1"/>
  <c r="CU51" i="7"/>
  <c r="X54" i="7"/>
  <c r="BP54" i="7"/>
  <c r="X58" i="7"/>
  <c r="BP58" i="7"/>
  <c r="DJ63" i="7"/>
  <c r="X65" i="7"/>
  <c r="BP65" i="7"/>
  <c r="BP67" i="7"/>
  <c r="BP69" i="7"/>
  <c r="X70" i="7"/>
  <c r="DJ72" i="7"/>
  <c r="DG72" i="7" s="1"/>
  <c r="DJ73" i="7"/>
  <c r="DJ75" i="7"/>
  <c r="BP76" i="7"/>
  <c r="CU76" i="7"/>
  <c r="X78" i="7"/>
  <c r="AR80" i="7"/>
  <c r="DG82" i="7"/>
  <c r="BP84" i="7"/>
  <c r="BP85" i="7"/>
  <c r="CU85" i="7"/>
  <c r="BP47" i="7"/>
  <c r="AR52" i="7"/>
  <c r="AR53" i="7"/>
  <c r="AR57" i="7"/>
  <c r="DG58" i="7"/>
  <c r="AR58" i="7"/>
  <c r="BP61" i="7"/>
  <c r="CU61" i="7"/>
  <c r="BP66" i="7"/>
  <c r="X75" i="7"/>
  <c r="DG85" i="7"/>
  <c r="DG86" i="7"/>
  <c r="BP88" i="7"/>
  <c r="BP89" i="7"/>
  <c r="AR18" i="7"/>
  <c r="DH19" i="7"/>
  <c r="AR22" i="7"/>
  <c r="BP22" i="7"/>
  <c r="DJ8" i="7"/>
  <c r="X10" i="7"/>
  <c r="BP10" i="7"/>
  <c r="CU13" i="7"/>
  <c r="BP15" i="7"/>
  <c r="CU16" i="7"/>
  <c r="DJ18" i="7"/>
  <c r="DJ19" i="7"/>
  <c r="BP19" i="7"/>
  <c r="DJ20" i="7"/>
  <c r="X22" i="7"/>
  <c r="DH25" i="7"/>
  <c r="AR25" i="7"/>
  <c r="DH27" i="7"/>
  <c r="DJ27" i="7"/>
  <c r="X30" i="7"/>
  <c r="DJ31" i="7"/>
  <c r="AR31" i="7"/>
  <c r="X33" i="7"/>
  <c r="DJ35" i="7"/>
  <c r="DJ36" i="7"/>
  <c r="AR39" i="7"/>
  <c r="X40" i="7"/>
  <c r="BP40" i="7"/>
  <c r="AR43" i="7"/>
  <c r="DJ67" i="7"/>
  <c r="AR68" i="7"/>
  <c r="DG88" i="7"/>
  <c r="AR88" i="7"/>
  <c r="BP97" i="7"/>
  <c r="CU12" i="7"/>
  <c r="DH18" i="7"/>
  <c r="CU19" i="7"/>
  <c r="X8" i="7"/>
  <c r="DG10" i="7"/>
  <c r="AR14" i="7"/>
  <c r="DJ16" i="7"/>
  <c r="X19" i="7"/>
  <c r="X20" i="7"/>
  <c r="X21" i="7"/>
  <c r="BP23" i="7"/>
  <c r="CU23" i="7"/>
  <c r="AR35" i="7"/>
  <c r="DJ39" i="7"/>
  <c r="DH40" i="7"/>
  <c r="X46" i="7"/>
  <c r="BP46" i="7"/>
  <c r="BP64" i="7"/>
  <c r="DJ71" i="7"/>
  <c r="CU73" i="7"/>
  <c r="BP74" i="7"/>
  <c r="CU74" i="7"/>
  <c r="AR78" i="7"/>
  <c r="AR79" i="7"/>
  <c r="CU79" i="7"/>
  <c r="DJ83" i="7"/>
  <c r="AR9" i="7"/>
  <c r="CU10" i="7"/>
  <c r="DJ13" i="7"/>
  <c r="X14" i="7"/>
  <c r="BP14" i="7"/>
  <c r="DG15" i="7"/>
  <c r="AR15" i="7"/>
  <c r="CU15" i="7"/>
  <c r="DH16" i="7"/>
  <c r="DG16" i="7" s="1"/>
  <c r="AR16" i="7"/>
  <c r="X18" i="7"/>
  <c r="BP18" i="7"/>
  <c r="DH26" i="7"/>
  <c r="BY98" i="7"/>
  <c r="CK98" i="7"/>
  <c r="BP8" i="7"/>
  <c r="BD98" i="7"/>
  <c r="CB98" i="7"/>
  <c r="CN98" i="7"/>
  <c r="AR10" i="7"/>
  <c r="DG11" i="7"/>
  <c r="BP17" i="7"/>
  <c r="AR7" i="7"/>
  <c r="AB98" i="7"/>
  <c r="AO98" i="7"/>
  <c r="DH12" i="7"/>
  <c r="DG12" i="7" s="1"/>
  <c r="BP12" i="7"/>
  <c r="AR13" i="7"/>
  <c r="X16" i="7"/>
  <c r="AR17" i="7"/>
  <c r="DG19" i="7"/>
  <c r="CU24" i="7"/>
  <c r="DJ24" i="7"/>
  <c r="CU27" i="7"/>
  <c r="X29" i="7"/>
  <c r="AR32" i="7"/>
  <c r="AR33" i="7"/>
  <c r="X35" i="7"/>
  <c r="CU39" i="7"/>
  <c r="DJ41" i="7"/>
  <c r="AR41" i="7"/>
  <c r="AR42" i="7"/>
  <c r="X43" i="7"/>
  <c r="AR44" i="7"/>
  <c r="AR48" i="7"/>
  <c r="X49" i="7"/>
  <c r="DG50" i="7"/>
  <c r="AR50" i="7"/>
  <c r="BP53" i="7"/>
  <c r="CU53" i="7"/>
  <c r="AR54" i="7"/>
  <c r="AR55" i="7"/>
  <c r="AR56" i="7"/>
  <c r="AR59" i="7"/>
  <c r="AR60" i="7"/>
  <c r="X61" i="7"/>
  <c r="AR62" i="7"/>
  <c r="BP63" i="7"/>
  <c r="CU63" i="7"/>
  <c r="X64" i="7"/>
  <c r="X66" i="7"/>
  <c r="DG70" i="7"/>
  <c r="BP70" i="7"/>
  <c r="DH71" i="7"/>
  <c r="DG71" i="7" s="1"/>
  <c r="BP71" i="7"/>
  <c r="CU71" i="7"/>
  <c r="X74" i="7"/>
  <c r="DG78" i="7"/>
  <c r="BP78" i="7"/>
  <c r="DH79" i="7"/>
  <c r="DG79" i="7" s="1"/>
  <c r="BP79" i="7"/>
  <c r="DH81" i="7"/>
  <c r="DG81" i="7" s="1"/>
  <c r="BP81" i="7"/>
  <c r="X82" i="7"/>
  <c r="X85" i="7"/>
  <c r="DG87" i="7"/>
  <c r="X89" i="7"/>
  <c r="AR90" i="7"/>
  <c r="DG97" i="7"/>
  <c r="CU97" i="7"/>
  <c r="BP21" i="7"/>
  <c r="X25" i="7"/>
  <c r="BP25" i="7"/>
  <c r="DG26" i="7"/>
  <c r="AR26" i="7"/>
  <c r="CU26" i="7"/>
  <c r="DJ34" i="7"/>
  <c r="DG34" i="7" s="1"/>
  <c r="DJ42" i="7"/>
  <c r="DG42" i="7" s="1"/>
  <c r="DG46" i="7"/>
  <c r="DJ48" i="7"/>
  <c r="BP51" i="7"/>
  <c r="DH52" i="7"/>
  <c r="DG52" i="7" s="1"/>
  <c r="BP52" i="7"/>
  <c r="X55" i="7"/>
  <c r="DJ56" i="7"/>
  <c r="X59" i="7"/>
  <c r="DJ60" i="7"/>
  <c r="DG63" i="7"/>
  <c r="DG65" i="7"/>
  <c r="CU68" i="7"/>
  <c r="AR70" i="7"/>
  <c r="AR71" i="7"/>
  <c r="X72" i="7"/>
  <c r="AR73" i="7"/>
  <c r="X80" i="7"/>
  <c r="AR81" i="7"/>
  <c r="BP83" i="7"/>
  <c r="DG84" i="7"/>
  <c r="AR84" i="7"/>
  <c r="AR97" i="7"/>
  <c r="AR21" i="7"/>
  <c r="CU22" i="7"/>
  <c r="BP24" i="7"/>
  <c r="BP28" i="7"/>
  <c r="X31" i="7"/>
  <c r="DJ32" i="7"/>
  <c r="DH33" i="7"/>
  <c r="BP35" i="7"/>
  <c r="DJ37" i="7"/>
  <c r="AR37" i="7"/>
  <c r="AR38" i="7"/>
  <c r="AR40" i="7"/>
  <c r="DJ45" i="7"/>
  <c r="AR45" i="7"/>
  <c r="AR46" i="7"/>
  <c r="DG75" i="7"/>
  <c r="BP75" i="7"/>
  <c r="X77" i="7"/>
  <c r="AR85" i="7"/>
  <c r="BP86" i="7"/>
  <c r="CU88" i="7"/>
  <c r="DG89" i="7"/>
  <c r="AR89" i="7"/>
  <c r="CU18" i="7"/>
  <c r="BP20" i="7"/>
  <c r="CU20" i="7"/>
  <c r="AR24" i="7"/>
  <c r="CU25" i="7"/>
  <c r="X27" i="7"/>
  <c r="AR28" i="7"/>
  <c r="BP29" i="7"/>
  <c r="BP32" i="7"/>
  <c r="BP33" i="7"/>
  <c r="X36" i="7"/>
  <c r="DG40" i="7"/>
  <c r="CU40" i="7"/>
  <c r="BP41" i="7"/>
  <c r="BP42" i="7"/>
  <c r="X44" i="7"/>
  <c r="BP48" i="7"/>
  <c r="X50" i="7"/>
  <c r="CU54" i="7"/>
  <c r="DH55" i="7"/>
  <c r="DG55" i="7" s="1"/>
  <c r="BP55" i="7"/>
  <c r="CU55" i="7"/>
  <c r="DG56" i="7"/>
  <c r="BP56" i="7"/>
  <c r="DJ57" i="7"/>
  <c r="CU58" i="7"/>
  <c r="DH59" i="7"/>
  <c r="BP59" i="7"/>
  <c r="DH60" i="7"/>
  <c r="BP60" i="7"/>
  <c r="X62" i="7"/>
  <c r="DJ64" i="7"/>
  <c r="DG64" i="7" s="1"/>
  <c r="DJ66" i="7"/>
  <c r="AR66" i="7"/>
  <c r="AR67" i="7"/>
  <c r="X68" i="7"/>
  <c r="AR69" i="7"/>
  <c r="BP72" i="7"/>
  <c r="CU72" i="7"/>
  <c r="DJ74" i="7"/>
  <c r="DG74" i="7" s="1"/>
  <c r="AR74" i="7"/>
  <c r="AR75" i="7"/>
  <c r="X76" i="7"/>
  <c r="AR77" i="7"/>
  <c r="BP80" i="7"/>
  <c r="BP82" i="7"/>
  <c r="CU82" i="7"/>
  <c r="B83" i="7"/>
  <c r="AR86" i="7"/>
  <c r="BP87" i="7"/>
  <c r="BP90" i="7"/>
  <c r="X91" i="7"/>
  <c r="CU91" i="7"/>
  <c r="DG22" i="7"/>
  <c r="DH7" i="7"/>
  <c r="AE98" i="7"/>
  <c r="BG98" i="7"/>
  <c r="BQ98" i="7"/>
  <c r="DG9" i="7"/>
  <c r="AR11" i="7"/>
  <c r="CU11" i="7"/>
  <c r="AR12" i="7"/>
  <c r="BP13" i="7"/>
  <c r="X15" i="7"/>
  <c r="BP16" i="7"/>
  <c r="DG18" i="7"/>
  <c r="DH20" i="7"/>
  <c r="AR20" i="7"/>
  <c r="DG21" i="7"/>
  <c r="DH23" i="7"/>
  <c r="DG23" i="7" s="1"/>
  <c r="X26" i="7"/>
  <c r="BP27" i="7"/>
  <c r="DG32" i="7"/>
  <c r="DG53" i="7"/>
  <c r="O98" i="7"/>
  <c r="DJ98" i="7" s="1"/>
  <c r="DJ7" i="7"/>
  <c r="DG14" i="7"/>
  <c r="DG17" i="7"/>
  <c r="DG25" i="7"/>
  <c r="AR27" i="7"/>
  <c r="DG28" i="7"/>
  <c r="X34" i="7"/>
  <c r="DG8" i="7"/>
  <c r="Y98" i="7"/>
  <c r="X7" i="7"/>
  <c r="AL98" i="7"/>
  <c r="BA98" i="7"/>
  <c r="BM98" i="7"/>
  <c r="CW98" i="7"/>
  <c r="CU7" i="7"/>
  <c r="AR8" i="7"/>
  <c r="BP9" i="7"/>
  <c r="DG13" i="7"/>
  <c r="AR19" i="7"/>
  <c r="X23" i="7"/>
  <c r="DG24" i="7"/>
  <c r="CU30" i="7"/>
  <c r="DJ30" i="7"/>
  <c r="DG61" i="7"/>
  <c r="CU29" i="7"/>
  <c r="DH30" i="7"/>
  <c r="BP31" i="7"/>
  <c r="AR34" i="7"/>
  <c r="DG35" i="7"/>
  <c r="DH37" i="7"/>
  <c r="DG37" i="7" s="1"/>
  <c r="CU37" i="7"/>
  <c r="BP39" i="7"/>
  <c r="BP57" i="7"/>
  <c r="CR98" i="7"/>
  <c r="CX98" i="7"/>
  <c r="AI98" i="7"/>
  <c r="AX98" i="7"/>
  <c r="BJ98" i="7"/>
  <c r="BV98" i="7"/>
  <c r="CH98" i="7"/>
  <c r="DA98" i="7"/>
  <c r="AR30" i="7"/>
  <c r="AR36" i="7"/>
  <c r="DG38" i="7"/>
  <c r="DG39" i="7"/>
  <c r="DH41" i="7"/>
  <c r="DG41" i="7" s="1"/>
  <c r="CU41" i="7"/>
  <c r="BP43" i="7"/>
  <c r="CU47" i="7"/>
  <c r="BP49" i="7"/>
  <c r="DG31" i="7"/>
  <c r="DJ33" i="7"/>
  <c r="DG33" i="7" s="1"/>
  <c r="DG48" i="7"/>
  <c r="DG49" i="7"/>
  <c r="DG57" i="7"/>
  <c r="DG59" i="7"/>
  <c r="CU59" i="7"/>
  <c r="CE47" i="7"/>
  <c r="CE98" i="7" s="1"/>
  <c r="DJ62" i="7"/>
  <c r="DG62" i="7" s="1"/>
  <c r="AR63" i="7"/>
  <c r="DH66" i="7"/>
  <c r="CU66" i="7"/>
  <c r="BP68" i="7"/>
  <c r="DG73" i="7"/>
  <c r="B98" i="7"/>
  <c r="DH47" i="7"/>
  <c r="DG47" i="7" s="1"/>
  <c r="AR65" i="7"/>
  <c r="DG67" i="7"/>
  <c r="DG68" i="7"/>
  <c r="DG76" i="7"/>
  <c r="DG69" i="7"/>
  <c r="DG77" i="7"/>
  <c r="DG90" i="7"/>
  <c r="CV83" i="7"/>
  <c r="CU83" i="7" s="1"/>
  <c r="DD83" i="7"/>
  <c r="DD98" i="7" s="1"/>
  <c r="DH80" i="7"/>
  <c r="DG80" i="7" s="1"/>
  <c r="DG66" i="7" l="1"/>
  <c r="DH83" i="7"/>
  <c r="DG83" i="7" s="1"/>
  <c r="DG36" i="7"/>
  <c r="DG27" i="7"/>
  <c r="DG45" i="7"/>
  <c r="BP98" i="7"/>
  <c r="DG20" i="7"/>
  <c r="DG60" i="7"/>
  <c r="AR98" i="7"/>
  <c r="DG7" i="7"/>
  <c r="CU98" i="7"/>
  <c r="X98" i="7"/>
  <c r="CV98" i="7"/>
  <c r="DH98" i="7" s="1"/>
  <c r="DG98" i="7" s="1"/>
  <c r="DG30" i="7"/>
  <c r="DL98" i="5" l="1"/>
  <c r="DK98" i="5"/>
  <c r="DF98" i="5"/>
  <c r="DE98" i="5"/>
  <c r="DC98" i="5"/>
  <c r="DB98" i="5"/>
  <c r="CZ98" i="5"/>
  <c r="CY98" i="5"/>
  <c r="CT98" i="5"/>
  <c r="CS98" i="5"/>
  <c r="CQ98" i="5"/>
  <c r="CP98" i="5"/>
  <c r="CO98" i="5"/>
  <c r="CM98" i="5"/>
  <c r="CL98" i="5"/>
  <c r="CJ98" i="5"/>
  <c r="CI98" i="5"/>
  <c r="CG98" i="5"/>
  <c r="CF98" i="5"/>
  <c r="CD98" i="5"/>
  <c r="CC98" i="5"/>
  <c r="CA98" i="5"/>
  <c r="BZ98" i="5"/>
  <c r="BX98" i="5"/>
  <c r="BW98" i="5"/>
  <c r="BU98" i="5"/>
  <c r="BT98" i="5"/>
  <c r="BS98" i="5"/>
  <c r="BR98" i="5"/>
  <c r="BO98" i="5"/>
  <c r="BN98" i="5"/>
  <c r="BL98" i="5"/>
  <c r="BK98" i="5"/>
  <c r="BI98" i="5"/>
  <c r="BH98" i="5"/>
  <c r="BF98" i="5"/>
  <c r="BE98" i="5"/>
  <c r="BC98" i="5"/>
  <c r="BB98" i="5"/>
  <c r="AZ98" i="5"/>
  <c r="AY98" i="5"/>
  <c r="AW98" i="5"/>
  <c r="AV98" i="5"/>
  <c r="AU98" i="5"/>
  <c r="AT98" i="5"/>
  <c r="AS98" i="5"/>
  <c r="AQ98" i="5"/>
  <c r="AP98" i="5"/>
  <c r="AN98" i="5"/>
  <c r="AM98" i="5"/>
  <c r="AK98" i="5"/>
  <c r="AJ98" i="5"/>
  <c r="AH98" i="5"/>
  <c r="AG98" i="5"/>
  <c r="AF98" i="5"/>
  <c r="AD98" i="5"/>
  <c r="AC98" i="5"/>
  <c r="AA98" i="5"/>
  <c r="Z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 s="1"/>
  <c r="DD97" i="5"/>
  <c r="DA97" i="5"/>
  <c r="CX97" i="5"/>
  <c r="CW97" i="5"/>
  <c r="CU97" i="5" s="1"/>
  <c r="CV97" i="5"/>
  <c r="CR97" i="5"/>
  <c r="CN97" i="5"/>
  <c r="CK97" i="5"/>
  <c r="CH97" i="5"/>
  <c r="CE97" i="5"/>
  <c r="CB97" i="5"/>
  <c r="BY97" i="5"/>
  <c r="BV97" i="5"/>
  <c r="BQ97" i="5"/>
  <c r="BM97" i="5"/>
  <c r="BJ97" i="5"/>
  <c r="BG97" i="5"/>
  <c r="BD97" i="5"/>
  <c r="BA97" i="5"/>
  <c r="AX97" i="5"/>
  <c r="AO97" i="5"/>
  <c r="AL97" i="5"/>
  <c r="AI97" i="5"/>
  <c r="AE97" i="5"/>
  <c r="AB97" i="5"/>
  <c r="Y97" i="5"/>
  <c r="X97" i="5"/>
  <c r="O97" i="5"/>
  <c r="B97" i="5"/>
  <c r="DH97" i="5" s="1"/>
  <c r="DD91" i="5"/>
  <c r="DA91" i="5"/>
  <c r="CX91" i="5"/>
  <c r="CW91" i="5"/>
  <c r="CV91" i="5"/>
  <c r="CR91" i="5"/>
  <c r="CN91" i="5"/>
  <c r="CK91" i="5"/>
  <c r="CH91" i="5"/>
  <c r="CE91" i="5"/>
  <c r="CB91" i="5"/>
  <c r="BY91" i="5"/>
  <c r="BV91" i="5"/>
  <c r="BQ91" i="5"/>
  <c r="BM91" i="5"/>
  <c r="BJ91" i="5"/>
  <c r="BG91" i="5"/>
  <c r="BD91" i="5"/>
  <c r="BA91" i="5"/>
  <c r="AX91" i="5"/>
  <c r="AO91" i="5"/>
  <c r="AL91" i="5"/>
  <c r="AI91" i="5"/>
  <c r="AE91" i="5"/>
  <c r="AB91" i="5"/>
  <c r="Y91" i="5"/>
  <c r="X91" i="5" s="1"/>
  <c r="O91" i="5"/>
  <c r="DJ91" i="5" s="1"/>
  <c r="B91" i="5"/>
  <c r="DH91" i="5" s="1"/>
  <c r="DD90" i="5"/>
  <c r="DA90" i="5"/>
  <c r="CX90" i="5"/>
  <c r="CW90" i="5"/>
  <c r="CV90" i="5"/>
  <c r="CR90" i="5"/>
  <c r="CN90" i="5"/>
  <c r="CK90" i="5"/>
  <c r="CH90" i="5"/>
  <c r="CE90" i="5"/>
  <c r="CB90" i="5"/>
  <c r="BY90" i="5"/>
  <c r="BV90" i="5"/>
  <c r="BQ90" i="5"/>
  <c r="BP90" i="5"/>
  <c r="BM90" i="5"/>
  <c r="BJ90" i="5"/>
  <c r="BG90" i="5"/>
  <c r="BD90" i="5"/>
  <c r="BA90" i="5"/>
  <c r="AX90" i="5"/>
  <c r="AO90" i="5"/>
  <c r="AL90" i="5"/>
  <c r="AI90" i="5"/>
  <c r="AE90" i="5"/>
  <c r="AB90" i="5"/>
  <c r="Y90" i="5"/>
  <c r="X90" i="5" s="1"/>
  <c r="O90" i="5"/>
  <c r="B90" i="5"/>
  <c r="DH90" i="5" s="1"/>
  <c r="DD89" i="5"/>
  <c r="DA89" i="5"/>
  <c r="CX89" i="5"/>
  <c r="CW89" i="5"/>
  <c r="CU89" i="5" s="1"/>
  <c r="CV89" i="5"/>
  <c r="CR89" i="5"/>
  <c r="CN89" i="5"/>
  <c r="CK89" i="5"/>
  <c r="CH89" i="5"/>
  <c r="CE89" i="5"/>
  <c r="CB89" i="5"/>
  <c r="BY89" i="5"/>
  <c r="BV89" i="5"/>
  <c r="BQ89" i="5"/>
  <c r="BM89" i="5"/>
  <c r="BJ89" i="5"/>
  <c r="BG89" i="5"/>
  <c r="BD89" i="5"/>
  <c r="BA89" i="5"/>
  <c r="AX89" i="5"/>
  <c r="AR89" i="5" s="1"/>
  <c r="AO89" i="5"/>
  <c r="AL89" i="5"/>
  <c r="AI89" i="5"/>
  <c r="AE89" i="5"/>
  <c r="AB89" i="5"/>
  <c r="Y89" i="5"/>
  <c r="O89" i="5"/>
  <c r="DJ89" i="5" s="1"/>
  <c r="B89" i="5"/>
  <c r="DH89" i="5" s="1"/>
  <c r="DD88" i="5"/>
  <c r="DA88" i="5"/>
  <c r="CX88" i="5"/>
  <c r="CW88" i="5"/>
  <c r="CV88" i="5"/>
  <c r="CR88" i="5"/>
  <c r="CN88" i="5"/>
  <c r="CK88" i="5"/>
  <c r="CH88" i="5"/>
  <c r="CE88" i="5"/>
  <c r="CB88" i="5"/>
  <c r="BY88" i="5"/>
  <c r="BV88" i="5"/>
  <c r="BQ88" i="5"/>
  <c r="BM88" i="5"/>
  <c r="BJ88" i="5"/>
  <c r="BG88" i="5"/>
  <c r="BD88" i="5"/>
  <c r="BA88" i="5"/>
  <c r="AX88" i="5"/>
  <c r="AO88" i="5"/>
  <c r="AL88" i="5"/>
  <c r="AI88" i="5"/>
  <c r="AE88" i="5"/>
  <c r="AB88" i="5"/>
  <c r="Y88" i="5"/>
  <c r="X88" i="5" s="1"/>
  <c r="O88" i="5"/>
  <c r="DJ88" i="5" s="1"/>
  <c r="B88" i="5"/>
  <c r="DH88" i="5" s="1"/>
  <c r="DD87" i="5"/>
  <c r="DA87" i="5"/>
  <c r="CX87" i="5"/>
  <c r="CW87" i="5"/>
  <c r="CV87" i="5"/>
  <c r="CU87" i="5" s="1"/>
  <c r="CR87" i="5"/>
  <c r="CN87" i="5"/>
  <c r="CK87" i="5"/>
  <c r="CH87" i="5"/>
  <c r="CE87" i="5"/>
  <c r="CB87" i="5"/>
  <c r="BY87" i="5"/>
  <c r="BV87" i="5"/>
  <c r="BQ87" i="5"/>
  <c r="BM87" i="5"/>
  <c r="BJ87" i="5"/>
  <c r="BG87" i="5"/>
  <c r="BD87" i="5"/>
  <c r="BA87" i="5"/>
  <c r="AX87" i="5"/>
  <c r="AO87" i="5"/>
  <c r="AL87" i="5"/>
  <c r="AI87" i="5"/>
  <c r="AE87" i="5"/>
  <c r="AB87" i="5"/>
  <c r="Y87" i="5"/>
  <c r="O87" i="5"/>
  <c r="DJ87" i="5" s="1"/>
  <c r="B87" i="5"/>
  <c r="DD86" i="5"/>
  <c r="DA86" i="5"/>
  <c r="CX86" i="5"/>
  <c r="CW86" i="5"/>
  <c r="CV86" i="5"/>
  <c r="CR86" i="5"/>
  <c r="CN86" i="5"/>
  <c r="CK86" i="5"/>
  <c r="CH86" i="5"/>
  <c r="CE86" i="5"/>
  <c r="CB86" i="5"/>
  <c r="BY86" i="5"/>
  <c r="BV86" i="5"/>
  <c r="BQ86" i="5"/>
  <c r="BM86" i="5"/>
  <c r="BJ86" i="5"/>
  <c r="BG86" i="5"/>
  <c r="BD86" i="5"/>
  <c r="BA86" i="5"/>
  <c r="AX86" i="5"/>
  <c r="AO86" i="5"/>
  <c r="AL86" i="5"/>
  <c r="AI86" i="5"/>
  <c r="AE86" i="5"/>
  <c r="AB86" i="5"/>
  <c r="Y86" i="5"/>
  <c r="O86" i="5"/>
  <c r="B86" i="5"/>
  <c r="DH86" i="5" s="1"/>
  <c r="DD85" i="5"/>
  <c r="DA85" i="5"/>
  <c r="CX85" i="5"/>
  <c r="CW85" i="5"/>
  <c r="CV85" i="5"/>
  <c r="CR85" i="5"/>
  <c r="CN85" i="5"/>
  <c r="CK85" i="5"/>
  <c r="CH85" i="5"/>
  <c r="CE85" i="5"/>
  <c r="CB85" i="5"/>
  <c r="BY85" i="5"/>
  <c r="BV85" i="5"/>
  <c r="BQ85" i="5"/>
  <c r="BM85" i="5"/>
  <c r="BJ85" i="5"/>
  <c r="BG85" i="5"/>
  <c r="BD85" i="5"/>
  <c r="BA85" i="5"/>
  <c r="AX85" i="5"/>
  <c r="AR85" i="5" s="1"/>
  <c r="AO85" i="5"/>
  <c r="AL85" i="5"/>
  <c r="AI85" i="5"/>
  <c r="AE85" i="5"/>
  <c r="AB85" i="5"/>
  <c r="Y85" i="5"/>
  <c r="O85" i="5"/>
  <c r="DJ85" i="5" s="1"/>
  <c r="B85" i="5"/>
  <c r="DH85" i="5" s="1"/>
  <c r="DD84" i="5"/>
  <c r="DA84" i="5"/>
  <c r="CX84" i="5"/>
  <c r="CW84" i="5"/>
  <c r="CV84" i="5"/>
  <c r="CR84" i="5"/>
  <c r="CN84" i="5"/>
  <c r="CK84" i="5"/>
  <c r="CH84" i="5"/>
  <c r="CE84" i="5"/>
  <c r="CB84" i="5"/>
  <c r="BY84" i="5"/>
  <c r="BV84" i="5"/>
  <c r="BQ84" i="5"/>
  <c r="BM84" i="5"/>
  <c r="BJ84" i="5"/>
  <c r="BG84" i="5"/>
  <c r="BD84" i="5"/>
  <c r="BA84" i="5"/>
  <c r="AX84" i="5"/>
  <c r="AO84" i="5"/>
  <c r="AL84" i="5"/>
  <c r="AI84" i="5"/>
  <c r="AE84" i="5"/>
  <c r="AB84" i="5"/>
  <c r="Y84" i="5"/>
  <c r="O84" i="5"/>
  <c r="DJ84" i="5" s="1"/>
  <c r="B84" i="5"/>
  <c r="DH84" i="5" s="1"/>
  <c r="DD83" i="5"/>
  <c r="DA83" i="5"/>
  <c r="CX83" i="5"/>
  <c r="CW83" i="5"/>
  <c r="CV83" i="5"/>
  <c r="CR83" i="5"/>
  <c r="CN83" i="5"/>
  <c r="CK83" i="5"/>
  <c r="CH83" i="5"/>
  <c r="CE83" i="5"/>
  <c r="CB83" i="5"/>
  <c r="BY83" i="5"/>
  <c r="BV83" i="5"/>
  <c r="BQ83" i="5"/>
  <c r="BM83" i="5"/>
  <c r="BJ83" i="5"/>
  <c r="BG83" i="5"/>
  <c r="BD83" i="5"/>
  <c r="BA83" i="5"/>
  <c r="AX83" i="5"/>
  <c r="AO83" i="5"/>
  <c r="AL83" i="5"/>
  <c r="AI83" i="5"/>
  <c r="AE83" i="5"/>
  <c r="AB83" i="5"/>
  <c r="Y83" i="5"/>
  <c r="X83" i="5" s="1"/>
  <c r="O83" i="5"/>
  <c r="DJ83" i="5" s="1"/>
  <c r="B83" i="5"/>
  <c r="DD82" i="5"/>
  <c r="DA82" i="5"/>
  <c r="CX82" i="5"/>
  <c r="CW82" i="5"/>
  <c r="CV82" i="5"/>
  <c r="CR82" i="5"/>
  <c r="CN82" i="5"/>
  <c r="CK82" i="5"/>
  <c r="CH82" i="5"/>
  <c r="CE82" i="5"/>
  <c r="CB82" i="5"/>
  <c r="BY82" i="5"/>
  <c r="BV82" i="5"/>
  <c r="BQ82" i="5"/>
  <c r="BM82" i="5"/>
  <c r="BJ82" i="5"/>
  <c r="BG82" i="5"/>
  <c r="BD82" i="5"/>
  <c r="BA82" i="5"/>
  <c r="AX82" i="5"/>
  <c r="AO82" i="5"/>
  <c r="AL82" i="5"/>
  <c r="AI82" i="5"/>
  <c r="AE82" i="5"/>
  <c r="AB82" i="5"/>
  <c r="Y82" i="5"/>
  <c r="O82" i="5"/>
  <c r="B82" i="5"/>
  <c r="DH82" i="5" s="1"/>
  <c r="DD81" i="5"/>
  <c r="DA81" i="5"/>
  <c r="CX81" i="5"/>
  <c r="CW81" i="5"/>
  <c r="CV81" i="5"/>
  <c r="CR81" i="5"/>
  <c r="CN81" i="5"/>
  <c r="CK81" i="5"/>
  <c r="CH81" i="5"/>
  <c r="CE81" i="5"/>
  <c r="CB81" i="5"/>
  <c r="BY81" i="5"/>
  <c r="BV81" i="5"/>
  <c r="BQ81" i="5"/>
  <c r="BM81" i="5"/>
  <c r="BJ81" i="5"/>
  <c r="BG81" i="5"/>
  <c r="BD81" i="5"/>
  <c r="BA81" i="5"/>
  <c r="AX81" i="5"/>
  <c r="AO81" i="5"/>
  <c r="AL81" i="5"/>
  <c r="AI81" i="5"/>
  <c r="AE81" i="5"/>
  <c r="AB81" i="5"/>
  <c r="Y81" i="5"/>
  <c r="O81" i="5"/>
  <c r="DJ81" i="5" s="1"/>
  <c r="B81" i="5"/>
  <c r="DH81" i="5" s="1"/>
  <c r="DD80" i="5"/>
  <c r="DA80" i="5"/>
  <c r="CX80" i="5"/>
  <c r="CW80" i="5"/>
  <c r="CV80" i="5"/>
  <c r="CU80" i="5"/>
  <c r="CR80" i="5"/>
  <c r="CN80" i="5"/>
  <c r="CK80" i="5"/>
  <c r="CH80" i="5"/>
  <c r="CE80" i="5"/>
  <c r="CB80" i="5"/>
  <c r="BY80" i="5"/>
  <c r="BV80" i="5"/>
  <c r="BQ80" i="5"/>
  <c r="BM80" i="5"/>
  <c r="BJ80" i="5"/>
  <c r="BG80" i="5"/>
  <c r="BD80" i="5"/>
  <c r="BA80" i="5"/>
  <c r="AX80" i="5"/>
  <c r="AO80" i="5"/>
  <c r="AL80" i="5"/>
  <c r="AI80" i="5"/>
  <c r="AE80" i="5"/>
  <c r="AB80" i="5"/>
  <c r="Y80" i="5"/>
  <c r="O80" i="5"/>
  <c r="DJ80" i="5" s="1"/>
  <c r="B80" i="5"/>
  <c r="DH80" i="5" s="1"/>
  <c r="DD79" i="5"/>
  <c r="DA79" i="5"/>
  <c r="CX79" i="5"/>
  <c r="CW79" i="5"/>
  <c r="CV79" i="5"/>
  <c r="CR79" i="5"/>
  <c r="CN79" i="5"/>
  <c r="CK79" i="5"/>
  <c r="CH79" i="5"/>
  <c r="CE79" i="5"/>
  <c r="CB79" i="5"/>
  <c r="BY79" i="5"/>
  <c r="BV79" i="5"/>
  <c r="BQ79" i="5"/>
  <c r="BM79" i="5"/>
  <c r="BJ79" i="5"/>
  <c r="BG79" i="5"/>
  <c r="BD79" i="5"/>
  <c r="BA79" i="5"/>
  <c r="AX79" i="5"/>
  <c r="AO79" i="5"/>
  <c r="AL79" i="5"/>
  <c r="AI79" i="5"/>
  <c r="AE79" i="5"/>
  <c r="AB79" i="5"/>
  <c r="Y79" i="5"/>
  <c r="O79" i="5"/>
  <c r="B79" i="5"/>
  <c r="DH79" i="5" s="1"/>
  <c r="DD78" i="5"/>
  <c r="DA78" i="5"/>
  <c r="CX78" i="5"/>
  <c r="CW78" i="5"/>
  <c r="CV78" i="5"/>
  <c r="CR78" i="5"/>
  <c r="CN78" i="5"/>
  <c r="CK78" i="5"/>
  <c r="CH78" i="5"/>
  <c r="CE78" i="5"/>
  <c r="CB78" i="5"/>
  <c r="BY78" i="5"/>
  <c r="BV78" i="5"/>
  <c r="BQ78" i="5"/>
  <c r="BM78" i="5"/>
  <c r="BJ78" i="5"/>
  <c r="BG78" i="5"/>
  <c r="BD78" i="5"/>
  <c r="BA78" i="5"/>
  <c r="AX78" i="5"/>
  <c r="AO78" i="5"/>
  <c r="AL78" i="5"/>
  <c r="AI78" i="5"/>
  <c r="AE78" i="5"/>
  <c r="AB78" i="5"/>
  <c r="Y78" i="5"/>
  <c r="O78" i="5"/>
  <c r="B78" i="5"/>
  <c r="DH78" i="5" s="1"/>
  <c r="DD77" i="5"/>
  <c r="DA77" i="5"/>
  <c r="CX77" i="5"/>
  <c r="CW77" i="5"/>
  <c r="CV77" i="5"/>
  <c r="CR77" i="5"/>
  <c r="CN77" i="5"/>
  <c r="CK77" i="5"/>
  <c r="CH77" i="5"/>
  <c r="CE77" i="5"/>
  <c r="CB77" i="5"/>
  <c r="BY77" i="5"/>
  <c r="BV77" i="5"/>
  <c r="BQ77" i="5"/>
  <c r="BM77" i="5"/>
  <c r="BJ77" i="5"/>
  <c r="BG77" i="5"/>
  <c r="BD77" i="5"/>
  <c r="BA77" i="5"/>
  <c r="AX77" i="5"/>
  <c r="AO77" i="5"/>
  <c r="AL77" i="5"/>
  <c r="AI77" i="5"/>
  <c r="AE77" i="5"/>
  <c r="AB77" i="5"/>
  <c r="Y77" i="5"/>
  <c r="O77" i="5"/>
  <c r="DJ77" i="5" s="1"/>
  <c r="B77" i="5"/>
  <c r="DH77" i="5" s="1"/>
  <c r="DD76" i="5"/>
  <c r="DA76" i="5"/>
  <c r="CX76" i="5"/>
  <c r="CW76" i="5"/>
  <c r="CV76" i="5"/>
  <c r="CR76" i="5"/>
  <c r="CN76" i="5"/>
  <c r="CK76" i="5"/>
  <c r="CH76" i="5"/>
  <c r="CE76" i="5"/>
  <c r="CB76" i="5"/>
  <c r="BY76" i="5"/>
  <c r="BV76" i="5"/>
  <c r="BQ76" i="5"/>
  <c r="BM76" i="5"/>
  <c r="BJ76" i="5"/>
  <c r="BG76" i="5"/>
  <c r="BD76" i="5"/>
  <c r="BA76" i="5"/>
  <c r="AX76" i="5"/>
  <c r="AO76" i="5"/>
  <c r="AL76" i="5"/>
  <c r="AI76" i="5"/>
  <c r="AE76" i="5"/>
  <c r="AB76" i="5"/>
  <c r="Y76" i="5"/>
  <c r="O76" i="5"/>
  <c r="B76" i="5"/>
  <c r="DH76" i="5" s="1"/>
  <c r="DD75" i="5"/>
  <c r="DA75" i="5"/>
  <c r="CX75" i="5"/>
  <c r="CW75" i="5"/>
  <c r="CV75" i="5"/>
  <c r="CR75" i="5"/>
  <c r="CN75" i="5"/>
  <c r="CK75" i="5"/>
  <c r="CH75" i="5"/>
  <c r="CE75" i="5"/>
  <c r="CB75" i="5"/>
  <c r="BY75" i="5"/>
  <c r="BV75" i="5"/>
  <c r="BQ75" i="5"/>
  <c r="BM75" i="5"/>
  <c r="BJ75" i="5"/>
  <c r="BG75" i="5"/>
  <c r="BD75" i="5"/>
  <c r="BA75" i="5"/>
  <c r="AX75" i="5"/>
  <c r="AO75" i="5"/>
  <c r="AL75" i="5"/>
  <c r="AI75" i="5"/>
  <c r="AE75" i="5"/>
  <c r="AB75" i="5"/>
  <c r="Y75" i="5"/>
  <c r="O75" i="5"/>
  <c r="DJ75" i="5" s="1"/>
  <c r="B75" i="5"/>
  <c r="DH75" i="5" s="1"/>
  <c r="DD74" i="5"/>
  <c r="DA74" i="5"/>
  <c r="CX74" i="5"/>
  <c r="CW74" i="5"/>
  <c r="CV74" i="5"/>
  <c r="CR74" i="5"/>
  <c r="CN74" i="5"/>
  <c r="CK74" i="5"/>
  <c r="CH74" i="5"/>
  <c r="CE74" i="5"/>
  <c r="CB74" i="5"/>
  <c r="BY74" i="5"/>
  <c r="BV74" i="5"/>
  <c r="BQ74" i="5"/>
  <c r="BM74" i="5"/>
  <c r="BJ74" i="5"/>
  <c r="BG74" i="5"/>
  <c r="BD74" i="5"/>
  <c r="BA74" i="5"/>
  <c r="AX74" i="5"/>
  <c r="AO74" i="5"/>
  <c r="AL74" i="5"/>
  <c r="AI74" i="5"/>
  <c r="AE74" i="5"/>
  <c r="AB74" i="5"/>
  <c r="Y74" i="5"/>
  <c r="X74" i="5" s="1"/>
  <c r="O74" i="5"/>
  <c r="B74" i="5"/>
  <c r="DH74" i="5" s="1"/>
  <c r="DD73" i="5"/>
  <c r="DA73" i="5"/>
  <c r="CX73" i="5"/>
  <c r="CW73" i="5"/>
  <c r="CV73" i="5"/>
  <c r="CR73" i="5"/>
  <c r="CN73" i="5"/>
  <c r="CK73" i="5"/>
  <c r="CH73" i="5"/>
  <c r="CE73" i="5"/>
  <c r="CB73" i="5"/>
  <c r="BY73" i="5"/>
  <c r="BV73" i="5"/>
  <c r="BQ73" i="5"/>
  <c r="BM73" i="5"/>
  <c r="BJ73" i="5"/>
  <c r="BG73" i="5"/>
  <c r="BD73" i="5"/>
  <c r="BA73" i="5"/>
  <c r="AX73" i="5"/>
  <c r="AO73" i="5"/>
  <c r="AL73" i="5"/>
  <c r="AI73" i="5"/>
  <c r="AE73" i="5"/>
  <c r="AB73" i="5"/>
  <c r="Y73" i="5"/>
  <c r="O73" i="5"/>
  <c r="DJ73" i="5" s="1"/>
  <c r="B73" i="5"/>
  <c r="DH73" i="5" s="1"/>
  <c r="DD72" i="5"/>
  <c r="DA72" i="5"/>
  <c r="CX72" i="5"/>
  <c r="CW72" i="5"/>
  <c r="CV72" i="5"/>
  <c r="CU72" i="5" s="1"/>
  <c r="CR72" i="5"/>
  <c r="CN72" i="5"/>
  <c r="CK72" i="5"/>
  <c r="CH72" i="5"/>
  <c r="CE72" i="5"/>
  <c r="CB72" i="5"/>
  <c r="BY72" i="5"/>
  <c r="BV72" i="5"/>
  <c r="BQ72" i="5"/>
  <c r="BM72" i="5"/>
  <c r="BJ72" i="5"/>
  <c r="BG72" i="5"/>
  <c r="BD72" i="5"/>
  <c r="BA72" i="5"/>
  <c r="AX72" i="5"/>
  <c r="AO72" i="5"/>
  <c r="AL72" i="5"/>
  <c r="AI72" i="5"/>
  <c r="AE72" i="5"/>
  <c r="AB72" i="5"/>
  <c r="Y72" i="5"/>
  <c r="X72" i="5" s="1"/>
  <c r="O72" i="5"/>
  <c r="DJ72" i="5" s="1"/>
  <c r="B72" i="5"/>
  <c r="DH72" i="5" s="1"/>
  <c r="DD71" i="5"/>
  <c r="DA71" i="5"/>
  <c r="CX71" i="5"/>
  <c r="CW71" i="5"/>
  <c r="CV71" i="5"/>
  <c r="CU71" i="5" s="1"/>
  <c r="CR71" i="5"/>
  <c r="CN71" i="5"/>
  <c r="CK71" i="5"/>
  <c r="CH71" i="5"/>
  <c r="CE71" i="5"/>
  <c r="CB71" i="5"/>
  <c r="BY71" i="5"/>
  <c r="BV71" i="5"/>
  <c r="BQ71" i="5"/>
  <c r="BM71" i="5"/>
  <c r="BJ71" i="5"/>
  <c r="BG71" i="5"/>
  <c r="BD71" i="5"/>
  <c r="BA71" i="5"/>
  <c r="AX71" i="5"/>
  <c r="AO71" i="5"/>
  <c r="AL71" i="5"/>
  <c r="AI71" i="5"/>
  <c r="AE71" i="5"/>
  <c r="AB71" i="5"/>
  <c r="Y71" i="5"/>
  <c r="O71" i="5"/>
  <c r="DJ71" i="5" s="1"/>
  <c r="B71" i="5"/>
  <c r="DD70" i="5"/>
  <c r="DA70" i="5"/>
  <c r="CX70" i="5"/>
  <c r="CW70" i="5"/>
  <c r="CV70" i="5"/>
  <c r="CR70" i="5"/>
  <c r="CN70" i="5"/>
  <c r="CK70" i="5"/>
  <c r="CH70" i="5"/>
  <c r="CE70" i="5"/>
  <c r="CB70" i="5"/>
  <c r="BY70" i="5"/>
  <c r="BV70" i="5"/>
  <c r="BQ70" i="5"/>
  <c r="BM70" i="5"/>
  <c r="BJ70" i="5"/>
  <c r="BG70" i="5"/>
  <c r="BD70" i="5"/>
  <c r="BA70" i="5"/>
  <c r="AX70" i="5"/>
  <c r="AO70" i="5"/>
  <c r="AL70" i="5"/>
  <c r="AI70" i="5"/>
  <c r="AE70" i="5"/>
  <c r="AB70" i="5"/>
  <c r="Y70" i="5"/>
  <c r="X70" i="5" s="1"/>
  <c r="O70" i="5"/>
  <c r="B70" i="5"/>
  <c r="DH70" i="5" s="1"/>
  <c r="DD69" i="5"/>
  <c r="DA69" i="5"/>
  <c r="CX69" i="5"/>
  <c r="CW69" i="5"/>
  <c r="CV69" i="5"/>
  <c r="CR69" i="5"/>
  <c r="CN69" i="5"/>
  <c r="CK69" i="5"/>
  <c r="CH69" i="5"/>
  <c r="CE69" i="5"/>
  <c r="CB69" i="5"/>
  <c r="BY69" i="5"/>
  <c r="BV69" i="5"/>
  <c r="BQ69" i="5"/>
  <c r="BM69" i="5"/>
  <c r="BJ69" i="5"/>
  <c r="BG69" i="5"/>
  <c r="BD69" i="5"/>
  <c r="BA69" i="5"/>
  <c r="AR69" i="5" s="1"/>
  <c r="AX69" i="5"/>
  <c r="AO69" i="5"/>
  <c r="AL69" i="5"/>
  <c r="AI69" i="5"/>
  <c r="AE69" i="5"/>
  <c r="AB69" i="5"/>
  <c r="Y69" i="5"/>
  <c r="O69" i="5"/>
  <c r="DJ69" i="5" s="1"/>
  <c r="B69" i="5"/>
  <c r="DH69" i="5" s="1"/>
  <c r="DD68" i="5"/>
  <c r="DA68" i="5"/>
  <c r="CX68" i="5"/>
  <c r="CW68" i="5"/>
  <c r="CV68" i="5"/>
  <c r="CU68" i="5"/>
  <c r="CR68" i="5"/>
  <c r="CN68" i="5"/>
  <c r="CK68" i="5"/>
  <c r="CH68" i="5"/>
  <c r="CE68" i="5"/>
  <c r="CB68" i="5"/>
  <c r="BY68" i="5"/>
  <c r="BV68" i="5"/>
  <c r="BQ68" i="5"/>
  <c r="BM68" i="5"/>
  <c r="BJ68" i="5"/>
  <c r="BG68" i="5"/>
  <c r="BD68" i="5"/>
  <c r="BA68" i="5"/>
  <c r="AX68" i="5"/>
  <c r="AO68" i="5"/>
  <c r="AL68" i="5"/>
  <c r="AI68" i="5"/>
  <c r="AE68" i="5"/>
  <c r="AB68" i="5"/>
  <c r="Y68" i="5"/>
  <c r="O68" i="5"/>
  <c r="DJ68" i="5" s="1"/>
  <c r="B68" i="5"/>
  <c r="DH68" i="5" s="1"/>
  <c r="DD67" i="5"/>
  <c r="DA67" i="5"/>
  <c r="CX67" i="5"/>
  <c r="CW67" i="5"/>
  <c r="CV67" i="5"/>
  <c r="CR67" i="5"/>
  <c r="CN67" i="5"/>
  <c r="CK67" i="5"/>
  <c r="CH67" i="5"/>
  <c r="CE67" i="5"/>
  <c r="CB67" i="5"/>
  <c r="BY67" i="5"/>
  <c r="BV67" i="5"/>
  <c r="BQ67" i="5"/>
  <c r="BM67" i="5"/>
  <c r="BJ67" i="5"/>
  <c r="BG67" i="5"/>
  <c r="BD67" i="5"/>
  <c r="BA67" i="5"/>
  <c r="AX67" i="5"/>
  <c r="AO67" i="5"/>
  <c r="AL67" i="5"/>
  <c r="AI67" i="5"/>
  <c r="AE67" i="5"/>
  <c r="AB67" i="5"/>
  <c r="Y67" i="5"/>
  <c r="X67" i="5" s="1"/>
  <c r="O67" i="5"/>
  <c r="B67" i="5"/>
  <c r="DH67" i="5" s="1"/>
  <c r="DD66" i="5"/>
  <c r="DA66" i="5"/>
  <c r="CX66" i="5"/>
  <c r="CW66" i="5"/>
  <c r="CV66" i="5"/>
  <c r="CR66" i="5"/>
  <c r="CN66" i="5"/>
  <c r="CK66" i="5"/>
  <c r="CH66" i="5"/>
  <c r="CE66" i="5"/>
  <c r="CB66" i="5"/>
  <c r="BY66" i="5"/>
  <c r="BV66" i="5"/>
  <c r="BQ66" i="5"/>
  <c r="BM66" i="5"/>
  <c r="BJ66" i="5"/>
  <c r="BG66" i="5"/>
  <c r="BD66" i="5"/>
  <c r="BA66" i="5"/>
  <c r="AX66" i="5"/>
  <c r="AO66" i="5"/>
  <c r="AL66" i="5"/>
  <c r="AI66" i="5"/>
  <c r="AE66" i="5"/>
  <c r="AB66" i="5"/>
  <c r="Y66" i="5"/>
  <c r="O66" i="5"/>
  <c r="B66" i="5"/>
  <c r="DH66" i="5" s="1"/>
  <c r="DD65" i="5"/>
  <c r="DA65" i="5"/>
  <c r="CX65" i="5"/>
  <c r="CW65" i="5"/>
  <c r="CV65" i="5"/>
  <c r="CR65" i="5"/>
  <c r="CN65" i="5"/>
  <c r="CK65" i="5"/>
  <c r="CH65" i="5"/>
  <c r="CE65" i="5"/>
  <c r="CB65" i="5"/>
  <c r="BY65" i="5"/>
  <c r="BV65" i="5"/>
  <c r="BQ65" i="5"/>
  <c r="BM65" i="5"/>
  <c r="BJ65" i="5"/>
  <c r="BG65" i="5"/>
  <c r="BD65" i="5"/>
  <c r="BA65" i="5"/>
  <c r="AX65" i="5"/>
  <c r="AO65" i="5"/>
  <c r="AL65" i="5"/>
  <c r="AI65" i="5"/>
  <c r="AE65" i="5"/>
  <c r="AB65" i="5"/>
  <c r="Y65" i="5"/>
  <c r="O65" i="5"/>
  <c r="DJ65" i="5" s="1"/>
  <c r="B65" i="5"/>
  <c r="DH65" i="5" s="1"/>
  <c r="DD64" i="5"/>
  <c r="DA64" i="5"/>
  <c r="CX64" i="5"/>
  <c r="CW64" i="5"/>
  <c r="CV64" i="5"/>
  <c r="CR64" i="5"/>
  <c r="CN64" i="5"/>
  <c r="CK64" i="5"/>
  <c r="CH64" i="5"/>
  <c r="CE64" i="5"/>
  <c r="CB64" i="5"/>
  <c r="BY64" i="5"/>
  <c r="BV64" i="5"/>
  <c r="BQ64" i="5"/>
  <c r="BM64" i="5"/>
  <c r="BJ64" i="5"/>
  <c r="BG64" i="5"/>
  <c r="BD64" i="5"/>
  <c r="BA64" i="5"/>
  <c r="AX64" i="5"/>
  <c r="AO64" i="5"/>
  <c r="AL64" i="5"/>
  <c r="AI64" i="5"/>
  <c r="AE64" i="5"/>
  <c r="AB64" i="5"/>
  <c r="Y64" i="5"/>
  <c r="O64" i="5"/>
  <c r="DJ64" i="5" s="1"/>
  <c r="B64" i="5"/>
  <c r="DH64" i="5" s="1"/>
  <c r="DD63" i="5"/>
  <c r="DA63" i="5"/>
  <c r="CX63" i="5"/>
  <c r="CW63" i="5"/>
  <c r="CV63" i="5"/>
  <c r="CR63" i="5"/>
  <c r="CN63" i="5"/>
  <c r="CK63" i="5"/>
  <c r="CH63" i="5"/>
  <c r="CE63" i="5"/>
  <c r="CB63" i="5"/>
  <c r="BY63" i="5"/>
  <c r="BV63" i="5"/>
  <c r="BQ63" i="5"/>
  <c r="BM63" i="5"/>
  <c r="BJ63" i="5"/>
  <c r="BG63" i="5"/>
  <c r="BD63" i="5"/>
  <c r="BA63" i="5"/>
  <c r="AX63" i="5"/>
  <c r="AO63" i="5"/>
  <c r="AL63" i="5"/>
  <c r="AI63" i="5"/>
  <c r="AE63" i="5"/>
  <c r="AB63" i="5"/>
  <c r="Y63" i="5"/>
  <c r="O63" i="5"/>
  <c r="DJ63" i="5" s="1"/>
  <c r="B63" i="5"/>
  <c r="DH63" i="5" s="1"/>
  <c r="DD62" i="5"/>
  <c r="DA62" i="5"/>
  <c r="CX62" i="5"/>
  <c r="CW62" i="5"/>
  <c r="CV62" i="5"/>
  <c r="CR62" i="5"/>
  <c r="CN62" i="5"/>
  <c r="CK62" i="5"/>
  <c r="CH62" i="5"/>
  <c r="CE62" i="5"/>
  <c r="CB62" i="5"/>
  <c r="BY62" i="5"/>
  <c r="BV62" i="5"/>
  <c r="BQ62" i="5"/>
  <c r="BM62" i="5"/>
  <c r="BJ62" i="5"/>
  <c r="BG62" i="5"/>
  <c r="BD62" i="5"/>
  <c r="BA62" i="5"/>
  <c r="AX62" i="5"/>
  <c r="AO62" i="5"/>
  <c r="AL62" i="5"/>
  <c r="AI62" i="5"/>
  <c r="AE62" i="5"/>
  <c r="AB62" i="5"/>
  <c r="Y62" i="5"/>
  <c r="O62" i="5"/>
  <c r="B62" i="5"/>
  <c r="DH62" i="5" s="1"/>
  <c r="DD61" i="5"/>
  <c r="DA61" i="5"/>
  <c r="CX61" i="5"/>
  <c r="CW61" i="5"/>
  <c r="CV61" i="5"/>
  <c r="CR61" i="5"/>
  <c r="CN61" i="5"/>
  <c r="CK61" i="5"/>
  <c r="CH61" i="5"/>
  <c r="CE61" i="5"/>
  <c r="CB61" i="5"/>
  <c r="BY61" i="5"/>
  <c r="BV61" i="5"/>
  <c r="BQ61" i="5"/>
  <c r="BP61" i="5"/>
  <c r="BM61" i="5"/>
  <c r="BJ61" i="5"/>
  <c r="BG61" i="5"/>
  <c r="BD61" i="5"/>
  <c r="AR61" i="5" s="1"/>
  <c r="BA61" i="5"/>
  <c r="AX61" i="5"/>
  <c r="AO61" i="5"/>
  <c r="AL61" i="5"/>
  <c r="AI61" i="5"/>
  <c r="AE61" i="5"/>
  <c r="AB61" i="5"/>
  <c r="Y61" i="5"/>
  <c r="O61" i="5"/>
  <c r="B61" i="5"/>
  <c r="DH61" i="5" s="1"/>
  <c r="DD60" i="5"/>
  <c r="DA60" i="5"/>
  <c r="CX60" i="5"/>
  <c r="CW60" i="5"/>
  <c r="CV60" i="5"/>
  <c r="CR60" i="5"/>
  <c r="CN60" i="5"/>
  <c r="CK60" i="5"/>
  <c r="CH60" i="5"/>
  <c r="CE60" i="5"/>
  <c r="CB60" i="5"/>
  <c r="BY60" i="5"/>
  <c r="BV60" i="5"/>
  <c r="BQ60" i="5"/>
  <c r="BM60" i="5"/>
  <c r="BJ60" i="5"/>
  <c r="BG60" i="5"/>
  <c r="BD60" i="5"/>
  <c r="BA60" i="5"/>
  <c r="AX60" i="5"/>
  <c r="AR60" i="5" s="1"/>
  <c r="AO60" i="5"/>
  <c r="AL60" i="5"/>
  <c r="AI60" i="5"/>
  <c r="AE60" i="5"/>
  <c r="AB60" i="5"/>
  <c r="Y60" i="5"/>
  <c r="O60" i="5"/>
  <c r="B60" i="5"/>
  <c r="DH60" i="5" s="1"/>
  <c r="DD59" i="5"/>
  <c r="DA59" i="5"/>
  <c r="CX59" i="5"/>
  <c r="CW59" i="5"/>
  <c r="CV59" i="5"/>
  <c r="CR59" i="5"/>
  <c r="CN59" i="5"/>
  <c r="CK59" i="5"/>
  <c r="CH59" i="5"/>
  <c r="CE59" i="5"/>
  <c r="CB59" i="5"/>
  <c r="BY59" i="5"/>
  <c r="BV59" i="5"/>
  <c r="BQ59" i="5"/>
  <c r="BM59" i="5"/>
  <c r="BJ59" i="5"/>
  <c r="BG59" i="5"/>
  <c r="BD59" i="5"/>
  <c r="BA59" i="5"/>
  <c r="AX59" i="5"/>
  <c r="AO59" i="5"/>
  <c r="AL59" i="5"/>
  <c r="AI59" i="5"/>
  <c r="AE59" i="5"/>
  <c r="AB59" i="5"/>
  <c r="Y59" i="5"/>
  <c r="O59" i="5"/>
  <c r="DJ59" i="5" s="1"/>
  <c r="B59" i="5"/>
  <c r="DH59" i="5" s="1"/>
  <c r="DD58" i="5"/>
  <c r="DA58" i="5"/>
  <c r="CX58" i="5"/>
  <c r="CW58" i="5"/>
  <c r="CV58" i="5"/>
  <c r="CR58" i="5"/>
  <c r="CN58" i="5"/>
  <c r="CK58" i="5"/>
  <c r="CH58" i="5"/>
  <c r="CE58" i="5"/>
  <c r="CB58" i="5"/>
  <c r="BY58" i="5"/>
  <c r="BV58" i="5"/>
  <c r="BQ58" i="5"/>
  <c r="BM58" i="5"/>
  <c r="BJ58" i="5"/>
  <c r="BG58" i="5"/>
  <c r="BD58" i="5"/>
  <c r="BA58" i="5"/>
  <c r="AX58" i="5"/>
  <c r="AO58" i="5"/>
  <c r="AL58" i="5"/>
  <c r="AI58" i="5"/>
  <c r="AE58" i="5"/>
  <c r="AB58" i="5"/>
  <c r="Y58" i="5"/>
  <c r="X58" i="5" s="1"/>
  <c r="O58" i="5"/>
  <c r="B58" i="5"/>
  <c r="DH58" i="5" s="1"/>
  <c r="DD57" i="5"/>
  <c r="DA57" i="5"/>
  <c r="CX57" i="5"/>
  <c r="CW57" i="5"/>
  <c r="CV57" i="5"/>
  <c r="CR57" i="5"/>
  <c r="CN57" i="5"/>
  <c r="CK57" i="5"/>
  <c r="CH57" i="5"/>
  <c r="CE57" i="5"/>
  <c r="CB57" i="5"/>
  <c r="BY57" i="5"/>
  <c r="BV57" i="5"/>
  <c r="BP57" i="5" s="1"/>
  <c r="BQ57" i="5"/>
  <c r="BM57" i="5"/>
  <c r="BJ57" i="5"/>
  <c r="BG57" i="5"/>
  <c r="BD57" i="5"/>
  <c r="BA57" i="5"/>
  <c r="AX57" i="5"/>
  <c r="AO57" i="5"/>
  <c r="AL57" i="5"/>
  <c r="AI57" i="5"/>
  <c r="AE57" i="5"/>
  <c r="AB57" i="5"/>
  <c r="Y57" i="5"/>
  <c r="O57" i="5"/>
  <c r="B57" i="5"/>
  <c r="DH57" i="5" s="1"/>
  <c r="DD56" i="5"/>
  <c r="DA56" i="5"/>
  <c r="CX56" i="5"/>
  <c r="CW56" i="5"/>
  <c r="CV56" i="5"/>
  <c r="CR56" i="5"/>
  <c r="CN56" i="5"/>
  <c r="CK56" i="5"/>
  <c r="CH56" i="5"/>
  <c r="CE56" i="5"/>
  <c r="CB56" i="5"/>
  <c r="BY56" i="5"/>
  <c r="BV56" i="5"/>
  <c r="BQ56" i="5"/>
  <c r="BM56" i="5"/>
  <c r="BJ56" i="5"/>
  <c r="BG56" i="5"/>
  <c r="BD56" i="5"/>
  <c r="BA56" i="5"/>
  <c r="AX56" i="5"/>
  <c r="AO56" i="5"/>
  <c r="AL56" i="5"/>
  <c r="AI56" i="5"/>
  <c r="AE56" i="5"/>
  <c r="AB56" i="5"/>
  <c r="Y56" i="5"/>
  <c r="O56" i="5"/>
  <c r="DJ56" i="5" s="1"/>
  <c r="B56" i="5"/>
  <c r="DH56" i="5" s="1"/>
  <c r="DD55" i="5"/>
  <c r="DA55" i="5"/>
  <c r="CX55" i="5"/>
  <c r="CW55" i="5"/>
  <c r="CU55" i="5" s="1"/>
  <c r="CV55" i="5"/>
  <c r="CR55" i="5"/>
  <c r="CN55" i="5"/>
  <c r="CK55" i="5"/>
  <c r="CH55" i="5"/>
  <c r="CE55" i="5"/>
  <c r="CB55" i="5"/>
  <c r="BY55" i="5"/>
  <c r="BV55" i="5"/>
  <c r="BQ55" i="5"/>
  <c r="BM55" i="5"/>
  <c r="BJ55" i="5"/>
  <c r="BG55" i="5"/>
  <c r="BD55" i="5"/>
  <c r="BA55" i="5"/>
  <c r="AX55" i="5"/>
  <c r="AO55" i="5"/>
  <c r="AL55" i="5"/>
  <c r="AI55" i="5"/>
  <c r="AE55" i="5"/>
  <c r="AB55" i="5"/>
  <c r="Y55" i="5"/>
  <c r="X55" i="5" s="1"/>
  <c r="O55" i="5"/>
  <c r="DJ55" i="5" s="1"/>
  <c r="B55" i="5"/>
  <c r="DD54" i="5"/>
  <c r="DA54" i="5"/>
  <c r="CX54" i="5"/>
  <c r="CW54" i="5"/>
  <c r="CV54" i="5"/>
  <c r="CR54" i="5"/>
  <c r="CN54" i="5"/>
  <c r="CK54" i="5"/>
  <c r="CH54" i="5"/>
  <c r="CE54" i="5"/>
  <c r="CB54" i="5"/>
  <c r="BY54" i="5"/>
  <c r="BV54" i="5"/>
  <c r="BQ54" i="5"/>
  <c r="BM54" i="5"/>
  <c r="BJ54" i="5"/>
  <c r="BG54" i="5"/>
  <c r="BD54" i="5"/>
  <c r="BA54" i="5"/>
  <c r="AX54" i="5"/>
  <c r="AO54" i="5"/>
  <c r="AL54" i="5"/>
  <c r="AI54" i="5"/>
  <c r="AE54" i="5"/>
  <c r="AB54" i="5"/>
  <c r="Y54" i="5"/>
  <c r="O54" i="5"/>
  <c r="DJ54" i="5" s="1"/>
  <c r="B54" i="5"/>
  <c r="DD53" i="5"/>
  <c r="DA53" i="5"/>
  <c r="CX53" i="5"/>
  <c r="CW53" i="5"/>
  <c r="CV53" i="5"/>
  <c r="CR53" i="5"/>
  <c r="CN53" i="5"/>
  <c r="CK53" i="5"/>
  <c r="CH53" i="5"/>
  <c r="CE53" i="5"/>
  <c r="CB53" i="5"/>
  <c r="BY53" i="5"/>
  <c r="BV53" i="5"/>
  <c r="BP53" i="5" s="1"/>
  <c r="BQ53" i="5"/>
  <c r="BM53" i="5"/>
  <c r="BJ53" i="5"/>
  <c r="BG53" i="5"/>
  <c r="BD53" i="5"/>
  <c r="BA53" i="5"/>
  <c r="AX53" i="5"/>
  <c r="AO53" i="5"/>
  <c r="AL53" i="5"/>
  <c r="AI53" i="5"/>
  <c r="AE53" i="5"/>
  <c r="AB53" i="5"/>
  <c r="Y53" i="5"/>
  <c r="X53" i="5" s="1"/>
  <c r="O53" i="5"/>
  <c r="B53" i="5"/>
  <c r="DH53" i="5" s="1"/>
  <c r="DD52" i="5"/>
  <c r="DA52" i="5"/>
  <c r="CX52" i="5"/>
  <c r="CW52" i="5"/>
  <c r="CV52" i="5"/>
  <c r="CR52" i="5"/>
  <c r="CN52" i="5"/>
  <c r="CK52" i="5"/>
  <c r="CH52" i="5"/>
  <c r="CE52" i="5"/>
  <c r="CB52" i="5"/>
  <c r="BY52" i="5"/>
  <c r="BV52" i="5"/>
  <c r="BQ52" i="5"/>
  <c r="BM52" i="5"/>
  <c r="BJ52" i="5"/>
  <c r="BG52" i="5"/>
  <c r="BD52" i="5"/>
  <c r="BA52" i="5"/>
  <c r="AX52" i="5"/>
  <c r="AO52" i="5"/>
  <c r="AL52" i="5"/>
  <c r="AI52" i="5"/>
  <c r="AE52" i="5"/>
  <c r="AB52" i="5"/>
  <c r="Y52" i="5"/>
  <c r="O52" i="5"/>
  <c r="DJ52" i="5" s="1"/>
  <c r="B52" i="5"/>
  <c r="DH52" i="5" s="1"/>
  <c r="DD51" i="5"/>
  <c r="DA51" i="5"/>
  <c r="CX51" i="5"/>
  <c r="CW51" i="5"/>
  <c r="CV51" i="5"/>
  <c r="CU51" i="5" s="1"/>
  <c r="CR51" i="5"/>
  <c r="CN51" i="5"/>
  <c r="CK51" i="5"/>
  <c r="CH51" i="5"/>
  <c r="CE51" i="5"/>
  <c r="CB51" i="5"/>
  <c r="BY51" i="5"/>
  <c r="BV51" i="5"/>
  <c r="BQ51" i="5"/>
  <c r="BM51" i="5"/>
  <c r="BJ51" i="5"/>
  <c r="BG51" i="5"/>
  <c r="BD51" i="5"/>
  <c r="BA51" i="5"/>
  <c r="AX51" i="5"/>
  <c r="AO51" i="5"/>
  <c r="AL51" i="5"/>
  <c r="AI51" i="5"/>
  <c r="AE51" i="5"/>
  <c r="AB51" i="5"/>
  <c r="Y51" i="5"/>
  <c r="O51" i="5"/>
  <c r="DJ51" i="5" s="1"/>
  <c r="B51" i="5"/>
  <c r="DH51" i="5" s="1"/>
  <c r="DD50" i="5"/>
  <c r="DA50" i="5"/>
  <c r="CX50" i="5"/>
  <c r="CW50" i="5"/>
  <c r="CV50" i="5"/>
  <c r="CR50" i="5"/>
  <c r="CN50" i="5"/>
  <c r="CK50" i="5"/>
  <c r="CH50" i="5"/>
  <c r="CE50" i="5"/>
  <c r="CB50" i="5"/>
  <c r="BY50" i="5"/>
  <c r="BV50" i="5"/>
  <c r="BQ50" i="5"/>
  <c r="BM50" i="5"/>
  <c r="BJ50" i="5"/>
  <c r="BG50" i="5"/>
  <c r="BD50" i="5"/>
  <c r="BA50" i="5"/>
  <c r="AX50" i="5"/>
  <c r="AO50" i="5"/>
  <c r="AL50" i="5"/>
  <c r="AI50" i="5"/>
  <c r="AE50" i="5"/>
  <c r="AB50" i="5"/>
  <c r="Y50" i="5"/>
  <c r="O50" i="5"/>
  <c r="DJ50" i="5" s="1"/>
  <c r="B50" i="5"/>
  <c r="DD49" i="5"/>
  <c r="DA49" i="5"/>
  <c r="CX49" i="5"/>
  <c r="CW49" i="5"/>
  <c r="CV49" i="5"/>
  <c r="CR49" i="5"/>
  <c r="CN49" i="5"/>
  <c r="CK49" i="5"/>
  <c r="CH49" i="5"/>
  <c r="CE49" i="5"/>
  <c r="CB49" i="5"/>
  <c r="BY49" i="5"/>
  <c r="BV49" i="5"/>
  <c r="BQ49" i="5"/>
  <c r="BM49" i="5"/>
  <c r="BJ49" i="5"/>
  <c r="BG49" i="5"/>
  <c r="BD49" i="5"/>
  <c r="BA49" i="5"/>
  <c r="AX49" i="5"/>
  <c r="AO49" i="5"/>
  <c r="AL49" i="5"/>
  <c r="AI49" i="5"/>
  <c r="AE49" i="5"/>
  <c r="AB49" i="5"/>
  <c r="Y49" i="5"/>
  <c r="X49" i="5" s="1"/>
  <c r="O49" i="5"/>
  <c r="B49" i="5"/>
  <c r="DH49" i="5" s="1"/>
  <c r="DD48" i="5"/>
  <c r="DA48" i="5"/>
  <c r="CX48" i="5"/>
  <c r="CW48" i="5"/>
  <c r="CV48" i="5"/>
  <c r="CR48" i="5"/>
  <c r="CN48" i="5"/>
  <c r="CK48" i="5"/>
  <c r="CH48" i="5"/>
  <c r="CE48" i="5"/>
  <c r="CB48" i="5"/>
  <c r="BY48" i="5"/>
  <c r="BV48" i="5"/>
  <c r="BQ48" i="5"/>
  <c r="BM48" i="5"/>
  <c r="BJ48" i="5"/>
  <c r="BG48" i="5"/>
  <c r="BD48" i="5"/>
  <c r="BA48" i="5"/>
  <c r="AR48" i="5" s="1"/>
  <c r="AX48" i="5"/>
  <c r="AO48" i="5"/>
  <c r="AL48" i="5"/>
  <c r="AI48" i="5"/>
  <c r="AE48" i="5"/>
  <c r="AB48" i="5"/>
  <c r="Y48" i="5"/>
  <c r="O48" i="5"/>
  <c r="DJ48" i="5" s="1"/>
  <c r="B48" i="5"/>
  <c r="DH48" i="5" s="1"/>
  <c r="DD47" i="5"/>
  <c r="DA47" i="5"/>
  <c r="CX47" i="5"/>
  <c r="CW47" i="5"/>
  <c r="CV47" i="5"/>
  <c r="CU47" i="5"/>
  <c r="CR47" i="5"/>
  <c r="CN47" i="5"/>
  <c r="CK47" i="5"/>
  <c r="CH47" i="5"/>
  <c r="CE47" i="5"/>
  <c r="CB47" i="5"/>
  <c r="BY47" i="5"/>
  <c r="BV47" i="5"/>
  <c r="BQ47" i="5"/>
  <c r="BM47" i="5"/>
  <c r="BJ47" i="5"/>
  <c r="BG47" i="5"/>
  <c r="BD47" i="5"/>
  <c r="BA47" i="5"/>
  <c r="AX47" i="5"/>
  <c r="AO47" i="5"/>
  <c r="AL47" i="5"/>
  <c r="AI47" i="5"/>
  <c r="AE47" i="5"/>
  <c r="AB47" i="5"/>
  <c r="Y47" i="5"/>
  <c r="O47" i="5"/>
  <c r="DJ47" i="5" s="1"/>
  <c r="B47" i="5"/>
  <c r="DH47" i="5" s="1"/>
  <c r="DD46" i="5"/>
  <c r="DA46" i="5"/>
  <c r="CX46" i="5"/>
  <c r="CW46" i="5"/>
  <c r="CV46" i="5"/>
  <c r="CR46" i="5"/>
  <c r="CN46" i="5"/>
  <c r="CK46" i="5"/>
  <c r="CH46" i="5"/>
  <c r="CE46" i="5"/>
  <c r="CB46" i="5"/>
  <c r="BY46" i="5"/>
  <c r="BV46" i="5"/>
  <c r="BQ46" i="5"/>
  <c r="BM46" i="5"/>
  <c r="BJ46" i="5"/>
  <c r="BG46" i="5"/>
  <c r="BD46" i="5"/>
  <c r="BA46" i="5"/>
  <c r="AX46" i="5"/>
  <c r="AO46" i="5"/>
  <c r="AL46" i="5"/>
  <c r="AI46" i="5"/>
  <c r="AE46" i="5"/>
  <c r="AB46" i="5"/>
  <c r="Y46" i="5"/>
  <c r="O46" i="5"/>
  <c r="DJ46" i="5" s="1"/>
  <c r="B46" i="5"/>
  <c r="DH46" i="5" s="1"/>
  <c r="DD45" i="5"/>
  <c r="DA45" i="5"/>
  <c r="CX45" i="5"/>
  <c r="CW45" i="5"/>
  <c r="CV45" i="5"/>
  <c r="CR45" i="5"/>
  <c r="CN45" i="5"/>
  <c r="CK45" i="5"/>
  <c r="CH45" i="5"/>
  <c r="CE45" i="5"/>
  <c r="CB45" i="5"/>
  <c r="BY45" i="5"/>
  <c r="BV45" i="5"/>
  <c r="BQ45" i="5"/>
  <c r="BM45" i="5"/>
  <c r="BJ45" i="5"/>
  <c r="BG45" i="5"/>
  <c r="BD45" i="5"/>
  <c r="BA45" i="5"/>
  <c r="AX45" i="5"/>
  <c r="AO45" i="5"/>
  <c r="AL45" i="5"/>
  <c r="AI45" i="5"/>
  <c r="AE45" i="5"/>
  <c r="AB45" i="5"/>
  <c r="Y45" i="5"/>
  <c r="X45" i="5" s="1"/>
  <c r="O45" i="5"/>
  <c r="B45" i="5"/>
  <c r="DH45" i="5" s="1"/>
  <c r="DD44" i="5"/>
  <c r="DA44" i="5"/>
  <c r="CX44" i="5"/>
  <c r="CW44" i="5"/>
  <c r="CV44" i="5"/>
  <c r="CR44" i="5"/>
  <c r="CN44" i="5"/>
  <c r="CK44" i="5"/>
  <c r="CH44" i="5"/>
  <c r="CE44" i="5"/>
  <c r="CB44" i="5"/>
  <c r="BY44" i="5"/>
  <c r="BV44" i="5"/>
  <c r="BQ44" i="5"/>
  <c r="BM44" i="5"/>
  <c r="BJ44" i="5"/>
  <c r="BG44" i="5"/>
  <c r="BD44" i="5"/>
  <c r="BA44" i="5"/>
  <c r="AR44" i="5" s="1"/>
  <c r="AX44" i="5"/>
  <c r="AO44" i="5"/>
  <c r="AL44" i="5"/>
  <c r="AI44" i="5"/>
  <c r="AE44" i="5"/>
  <c r="AB44" i="5"/>
  <c r="Y44" i="5"/>
  <c r="O44" i="5"/>
  <c r="DJ44" i="5" s="1"/>
  <c r="B44" i="5"/>
  <c r="DH44" i="5" s="1"/>
  <c r="DD43" i="5"/>
  <c r="DA43" i="5"/>
  <c r="CX43" i="5"/>
  <c r="CW43" i="5"/>
  <c r="CU43" i="5" s="1"/>
  <c r="CV43" i="5"/>
  <c r="CR43" i="5"/>
  <c r="CN43" i="5"/>
  <c r="CK43" i="5"/>
  <c r="CH43" i="5"/>
  <c r="CE43" i="5"/>
  <c r="CB43" i="5"/>
  <c r="BY43" i="5"/>
  <c r="BV43" i="5"/>
  <c r="BQ43" i="5"/>
  <c r="BM43" i="5"/>
  <c r="BJ43" i="5"/>
  <c r="BG43" i="5"/>
  <c r="BD43" i="5"/>
  <c r="BA43" i="5"/>
  <c r="AX43" i="5"/>
  <c r="AO43" i="5"/>
  <c r="AL43" i="5"/>
  <c r="AI43" i="5"/>
  <c r="AE43" i="5"/>
  <c r="AB43" i="5"/>
  <c r="Y43" i="5"/>
  <c r="X43" i="5" s="1"/>
  <c r="O43" i="5"/>
  <c r="DJ43" i="5" s="1"/>
  <c r="B43" i="5"/>
  <c r="DH43" i="5" s="1"/>
  <c r="DD42" i="5"/>
  <c r="DA42" i="5"/>
  <c r="CX42" i="5"/>
  <c r="CW42" i="5"/>
  <c r="CV42" i="5"/>
  <c r="CR42" i="5"/>
  <c r="CN42" i="5"/>
  <c r="CK42" i="5"/>
  <c r="CH42" i="5"/>
  <c r="CE42" i="5"/>
  <c r="CB42" i="5"/>
  <c r="BY42" i="5"/>
  <c r="BV42" i="5"/>
  <c r="BQ42" i="5"/>
  <c r="BM42" i="5"/>
  <c r="BJ42" i="5"/>
  <c r="BG42" i="5"/>
  <c r="BD42" i="5"/>
  <c r="BA42" i="5"/>
  <c r="AX42" i="5"/>
  <c r="AO42" i="5"/>
  <c r="AL42" i="5"/>
  <c r="AI42" i="5"/>
  <c r="AE42" i="5"/>
  <c r="AB42" i="5"/>
  <c r="Y42" i="5"/>
  <c r="O42" i="5"/>
  <c r="DJ42" i="5" s="1"/>
  <c r="B42" i="5"/>
  <c r="DD41" i="5"/>
  <c r="DA41" i="5"/>
  <c r="CX41" i="5"/>
  <c r="CW41" i="5"/>
  <c r="CV41" i="5"/>
  <c r="CR41" i="5"/>
  <c r="CN41" i="5"/>
  <c r="CK41" i="5"/>
  <c r="CH41" i="5"/>
  <c r="CE41" i="5"/>
  <c r="CB41" i="5"/>
  <c r="BY41" i="5"/>
  <c r="BV41" i="5"/>
  <c r="BQ41" i="5"/>
  <c r="BM41" i="5"/>
  <c r="BJ41" i="5"/>
  <c r="BG41" i="5"/>
  <c r="BD41" i="5"/>
  <c r="BA41" i="5"/>
  <c r="AX41" i="5"/>
  <c r="AO41" i="5"/>
  <c r="AL41" i="5"/>
  <c r="AI41" i="5"/>
  <c r="AE41" i="5"/>
  <c r="AB41" i="5"/>
  <c r="Y41" i="5"/>
  <c r="X41" i="5" s="1"/>
  <c r="O41" i="5"/>
  <c r="B41" i="5"/>
  <c r="DH41" i="5" s="1"/>
  <c r="DD40" i="5"/>
  <c r="DA40" i="5"/>
  <c r="CX40" i="5"/>
  <c r="CW40" i="5"/>
  <c r="CV40" i="5"/>
  <c r="CR40" i="5"/>
  <c r="CN40" i="5"/>
  <c r="CK40" i="5"/>
  <c r="CH40" i="5"/>
  <c r="CE40" i="5"/>
  <c r="CB40" i="5"/>
  <c r="BY40" i="5"/>
  <c r="BV40" i="5"/>
  <c r="BQ40" i="5"/>
  <c r="BM40" i="5"/>
  <c r="BJ40" i="5"/>
  <c r="BG40" i="5"/>
  <c r="BD40" i="5"/>
  <c r="BA40" i="5"/>
  <c r="AR40" i="5" s="1"/>
  <c r="AX40" i="5"/>
  <c r="AO40" i="5"/>
  <c r="AL40" i="5"/>
  <c r="AI40" i="5"/>
  <c r="AE40" i="5"/>
  <c r="AB40" i="5"/>
  <c r="Y40" i="5"/>
  <c r="O40" i="5"/>
  <c r="DJ40" i="5" s="1"/>
  <c r="B40" i="5"/>
  <c r="DH40" i="5" s="1"/>
  <c r="DD39" i="5"/>
  <c r="DA39" i="5"/>
  <c r="CX39" i="5"/>
  <c r="CW39" i="5"/>
  <c r="CV39" i="5"/>
  <c r="CR39" i="5"/>
  <c r="CN39" i="5"/>
  <c r="CK39" i="5"/>
  <c r="CH39" i="5"/>
  <c r="CE39" i="5"/>
  <c r="CB39" i="5"/>
  <c r="BY39" i="5"/>
  <c r="BV39" i="5"/>
  <c r="BQ39" i="5"/>
  <c r="BM39" i="5"/>
  <c r="BJ39" i="5"/>
  <c r="BG39" i="5"/>
  <c r="BD39" i="5"/>
  <c r="BA39" i="5"/>
  <c r="AX39" i="5"/>
  <c r="AO39" i="5"/>
  <c r="AL39" i="5"/>
  <c r="AI39" i="5"/>
  <c r="AE39" i="5"/>
  <c r="AB39" i="5"/>
  <c r="Y39" i="5"/>
  <c r="O39" i="5"/>
  <c r="DJ39" i="5" s="1"/>
  <c r="B39" i="5"/>
  <c r="DD38" i="5"/>
  <c r="DA38" i="5"/>
  <c r="CX38" i="5"/>
  <c r="CW38" i="5"/>
  <c r="CV38" i="5"/>
  <c r="CR38" i="5"/>
  <c r="CN38" i="5"/>
  <c r="CK38" i="5"/>
  <c r="CH38" i="5"/>
  <c r="CE38" i="5"/>
  <c r="CB38" i="5"/>
  <c r="BY38" i="5"/>
  <c r="BV38" i="5"/>
  <c r="BQ38" i="5"/>
  <c r="BM38" i="5"/>
  <c r="BJ38" i="5"/>
  <c r="BG38" i="5"/>
  <c r="BD38" i="5"/>
  <c r="BA38" i="5"/>
  <c r="AX38" i="5"/>
  <c r="AO38" i="5"/>
  <c r="AL38" i="5"/>
  <c r="AI38" i="5"/>
  <c r="AE38" i="5"/>
  <c r="AB38" i="5"/>
  <c r="Y38" i="5"/>
  <c r="O38" i="5"/>
  <c r="B38" i="5"/>
  <c r="DD37" i="5"/>
  <c r="DA37" i="5"/>
  <c r="CX37" i="5"/>
  <c r="CW37" i="5"/>
  <c r="CV37" i="5"/>
  <c r="CR37" i="5"/>
  <c r="CN37" i="5"/>
  <c r="CK37" i="5"/>
  <c r="CH37" i="5"/>
  <c r="CE37" i="5"/>
  <c r="CB37" i="5"/>
  <c r="BY37" i="5"/>
  <c r="BV37" i="5"/>
  <c r="BQ37" i="5"/>
  <c r="BM37" i="5"/>
  <c r="BJ37" i="5"/>
  <c r="BG37" i="5"/>
  <c r="BD37" i="5"/>
  <c r="BA37" i="5"/>
  <c r="AX37" i="5"/>
  <c r="AO37" i="5"/>
  <c r="AL37" i="5"/>
  <c r="AI37" i="5"/>
  <c r="AE37" i="5"/>
  <c r="AB37" i="5"/>
  <c r="Y37" i="5"/>
  <c r="O37" i="5"/>
  <c r="B37" i="5"/>
  <c r="DH37" i="5" s="1"/>
  <c r="DD36" i="5"/>
  <c r="DA36" i="5"/>
  <c r="CX36" i="5"/>
  <c r="CW36" i="5"/>
  <c r="CV36" i="5"/>
  <c r="CR36" i="5"/>
  <c r="CN36" i="5"/>
  <c r="CK36" i="5"/>
  <c r="CH36" i="5"/>
  <c r="CE36" i="5"/>
  <c r="CB36" i="5"/>
  <c r="BY36" i="5"/>
  <c r="BV36" i="5"/>
  <c r="BQ36" i="5"/>
  <c r="BM36" i="5"/>
  <c r="BJ36" i="5"/>
  <c r="BG36" i="5"/>
  <c r="BD36" i="5"/>
  <c r="BA36" i="5"/>
  <c r="AX36" i="5"/>
  <c r="AO36" i="5"/>
  <c r="AL36" i="5"/>
  <c r="AI36" i="5"/>
  <c r="AE36" i="5"/>
  <c r="AB36" i="5"/>
  <c r="Y36" i="5"/>
  <c r="O36" i="5"/>
  <c r="DJ36" i="5" s="1"/>
  <c r="B36" i="5"/>
  <c r="DH36" i="5" s="1"/>
  <c r="DD35" i="5"/>
  <c r="DA35" i="5"/>
  <c r="CX35" i="5"/>
  <c r="CW35" i="5"/>
  <c r="CU35" i="5" s="1"/>
  <c r="CV35" i="5"/>
  <c r="CR35" i="5"/>
  <c r="CN35" i="5"/>
  <c r="CK35" i="5"/>
  <c r="CH35" i="5"/>
  <c r="CE35" i="5"/>
  <c r="CB35" i="5"/>
  <c r="BY35" i="5"/>
  <c r="BV35" i="5"/>
  <c r="BQ35" i="5"/>
  <c r="BM35" i="5"/>
  <c r="BJ35" i="5"/>
  <c r="BG35" i="5"/>
  <c r="BD35" i="5"/>
  <c r="BA35" i="5"/>
  <c r="AX35" i="5"/>
  <c r="AO35" i="5"/>
  <c r="AL35" i="5"/>
  <c r="AI35" i="5"/>
  <c r="AE35" i="5"/>
  <c r="AB35" i="5"/>
  <c r="Y35" i="5"/>
  <c r="O35" i="5"/>
  <c r="DJ35" i="5" s="1"/>
  <c r="B35" i="5"/>
  <c r="DH35" i="5" s="1"/>
  <c r="DD34" i="5"/>
  <c r="DA34" i="5"/>
  <c r="CX34" i="5"/>
  <c r="CW34" i="5"/>
  <c r="CV34" i="5"/>
  <c r="CR34" i="5"/>
  <c r="CN34" i="5"/>
  <c r="CK34" i="5"/>
  <c r="CH34" i="5"/>
  <c r="CE34" i="5"/>
  <c r="CB34" i="5"/>
  <c r="BY34" i="5"/>
  <c r="BV34" i="5"/>
  <c r="BQ34" i="5"/>
  <c r="BM34" i="5"/>
  <c r="BJ34" i="5"/>
  <c r="BG34" i="5"/>
  <c r="BD34" i="5"/>
  <c r="BA34" i="5"/>
  <c r="AX34" i="5"/>
  <c r="AO34" i="5"/>
  <c r="AL34" i="5"/>
  <c r="AI34" i="5"/>
  <c r="AE34" i="5"/>
  <c r="AB34" i="5"/>
  <c r="Y34" i="5"/>
  <c r="O34" i="5"/>
  <c r="DJ34" i="5" s="1"/>
  <c r="B34" i="5"/>
  <c r="DD33" i="5"/>
  <c r="DA33" i="5"/>
  <c r="CX33" i="5"/>
  <c r="CW33" i="5"/>
  <c r="CV33" i="5"/>
  <c r="CR33" i="5"/>
  <c r="CN33" i="5"/>
  <c r="CK33" i="5"/>
  <c r="CH33" i="5"/>
  <c r="CE33" i="5"/>
  <c r="CB33" i="5"/>
  <c r="BY33" i="5"/>
  <c r="BV33" i="5"/>
  <c r="BP33" i="5" s="1"/>
  <c r="BQ33" i="5"/>
  <c r="BM33" i="5"/>
  <c r="BJ33" i="5"/>
  <c r="BG33" i="5"/>
  <c r="BD33" i="5"/>
  <c r="BA33" i="5"/>
  <c r="AX33" i="5"/>
  <c r="AO33" i="5"/>
  <c r="AL33" i="5"/>
  <c r="AI33" i="5"/>
  <c r="AE33" i="5"/>
  <c r="AB33" i="5"/>
  <c r="Y33" i="5"/>
  <c r="O33" i="5"/>
  <c r="B33" i="5"/>
  <c r="DH33" i="5" s="1"/>
  <c r="DD32" i="5"/>
  <c r="DA32" i="5"/>
  <c r="CX32" i="5"/>
  <c r="CW32" i="5"/>
  <c r="CU32" i="5" s="1"/>
  <c r="CV32" i="5"/>
  <c r="CR32" i="5"/>
  <c r="CN32" i="5"/>
  <c r="CK32" i="5"/>
  <c r="CH32" i="5"/>
  <c r="CE32" i="5"/>
  <c r="CB32" i="5"/>
  <c r="BY32" i="5"/>
  <c r="BV32" i="5"/>
  <c r="BQ32" i="5"/>
  <c r="BM32" i="5"/>
  <c r="BJ32" i="5"/>
  <c r="BG32" i="5"/>
  <c r="BD32" i="5"/>
  <c r="BA32" i="5"/>
  <c r="AX32" i="5"/>
  <c r="AO32" i="5"/>
  <c r="AL32" i="5"/>
  <c r="AI32" i="5"/>
  <c r="AE32" i="5"/>
  <c r="AB32" i="5"/>
  <c r="Y32" i="5"/>
  <c r="O32" i="5"/>
  <c r="DJ32" i="5" s="1"/>
  <c r="B32" i="5"/>
  <c r="DH32" i="5" s="1"/>
  <c r="DD31" i="5"/>
  <c r="DA31" i="5"/>
  <c r="CX31" i="5"/>
  <c r="CW31" i="5"/>
  <c r="CV31" i="5"/>
  <c r="CU31" i="5" s="1"/>
  <c r="CR31" i="5"/>
  <c r="CN31" i="5"/>
  <c r="CK31" i="5"/>
  <c r="CH31" i="5"/>
  <c r="CE31" i="5"/>
  <c r="CB31" i="5"/>
  <c r="BY31" i="5"/>
  <c r="BV31" i="5"/>
  <c r="BQ31" i="5"/>
  <c r="BM31" i="5"/>
  <c r="BJ31" i="5"/>
  <c r="BG31" i="5"/>
  <c r="BD31" i="5"/>
  <c r="BA31" i="5"/>
  <c r="AX31" i="5"/>
  <c r="AO31" i="5"/>
  <c r="AL31" i="5"/>
  <c r="AI31" i="5"/>
  <c r="AE31" i="5"/>
  <c r="AB31" i="5"/>
  <c r="Y31" i="5"/>
  <c r="O31" i="5"/>
  <c r="DJ31" i="5" s="1"/>
  <c r="B31" i="5"/>
  <c r="DD30" i="5"/>
  <c r="DA30" i="5"/>
  <c r="CX30" i="5"/>
  <c r="CW30" i="5"/>
  <c r="CV30" i="5"/>
  <c r="CU30" i="5" s="1"/>
  <c r="CR30" i="5"/>
  <c r="CN30" i="5"/>
  <c r="CK30" i="5"/>
  <c r="CH30" i="5"/>
  <c r="CE30" i="5"/>
  <c r="CB30" i="5"/>
  <c r="BY30" i="5"/>
  <c r="BV30" i="5"/>
  <c r="BQ30" i="5"/>
  <c r="BM30" i="5"/>
  <c r="BJ30" i="5"/>
  <c r="BG30" i="5"/>
  <c r="BD30" i="5"/>
  <c r="BA30" i="5"/>
  <c r="AX30" i="5"/>
  <c r="AO30" i="5"/>
  <c r="AL30" i="5"/>
  <c r="AI30" i="5"/>
  <c r="AE30" i="5"/>
  <c r="AB30" i="5"/>
  <c r="Y30" i="5"/>
  <c r="O30" i="5"/>
  <c r="B30" i="5"/>
  <c r="DD29" i="5"/>
  <c r="DA29" i="5"/>
  <c r="CX29" i="5"/>
  <c r="CW29" i="5"/>
  <c r="CV29" i="5"/>
  <c r="CR29" i="5"/>
  <c r="CN29" i="5"/>
  <c r="CK29" i="5"/>
  <c r="CH29" i="5"/>
  <c r="CE29" i="5"/>
  <c r="CB29" i="5"/>
  <c r="BY29" i="5"/>
  <c r="BV29" i="5"/>
  <c r="BQ29" i="5"/>
  <c r="BM29" i="5"/>
  <c r="BJ29" i="5"/>
  <c r="BG29" i="5"/>
  <c r="BD29" i="5"/>
  <c r="BA29" i="5"/>
  <c r="AX29" i="5"/>
  <c r="AO29" i="5"/>
  <c r="AL29" i="5"/>
  <c r="AI29" i="5"/>
  <c r="AE29" i="5"/>
  <c r="AB29" i="5"/>
  <c r="Y29" i="5"/>
  <c r="O29" i="5"/>
  <c r="B29" i="5"/>
  <c r="DD28" i="5"/>
  <c r="DA28" i="5"/>
  <c r="CX28" i="5"/>
  <c r="CW28" i="5"/>
  <c r="CV28" i="5"/>
  <c r="CR28" i="5"/>
  <c r="CN28" i="5"/>
  <c r="CK28" i="5"/>
  <c r="CH28" i="5"/>
  <c r="CE28" i="5"/>
  <c r="CB28" i="5"/>
  <c r="BY28" i="5"/>
  <c r="BV28" i="5"/>
  <c r="BQ28" i="5"/>
  <c r="BM28" i="5"/>
  <c r="BJ28" i="5"/>
  <c r="BG28" i="5"/>
  <c r="BD28" i="5"/>
  <c r="BA28" i="5"/>
  <c r="AX28" i="5"/>
  <c r="AR28" i="5" s="1"/>
  <c r="AO28" i="5"/>
  <c r="AL28" i="5"/>
  <c r="AI28" i="5"/>
  <c r="AE28" i="5"/>
  <c r="AB28" i="5"/>
  <c r="Y28" i="5"/>
  <c r="O28" i="5"/>
  <c r="B28" i="5"/>
  <c r="DH28" i="5" s="1"/>
  <c r="DD27" i="5"/>
  <c r="DA27" i="5"/>
  <c r="CX27" i="5"/>
  <c r="CW27" i="5"/>
  <c r="CV27" i="5"/>
  <c r="CR27" i="5"/>
  <c r="CN27" i="5"/>
  <c r="CK27" i="5"/>
  <c r="CH27" i="5"/>
  <c r="CE27" i="5"/>
  <c r="CB27" i="5"/>
  <c r="BY27" i="5"/>
  <c r="BV27" i="5"/>
  <c r="BQ27" i="5"/>
  <c r="BM27" i="5"/>
  <c r="BJ27" i="5"/>
  <c r="BG27" i="5"/>
  <c r="BD27" i="5"/>
  <c r="BA27" i="5"/>
  <c r="AX27" i="5"/>
  <c r="AO27" i="5"/>
  <c r="AL27" i="5"/>
  <c r="AI27" i="5"/>
  <c r="AE27" i="5"/>
  <c r="AB27" i="5"/>
  <c r="Y27" i="5"/>
  <c r="O27" i="5"/>
  <c r="DJ27" i="5" s="1"/>
  <c r="B27" i="5"/>
  <c r="DH27" i="5" s="1"/>
  <c r="DD26" i="5"/>
  <c r="DA26" i="5"/>
  <c r="CX26" i="5"/>
  <c r="CW26" i="5"/>
  <c r="CV26" i="5"/>
  <c r="CR26" i="5"/>
  <c r="CN26" i="5"/>
  <c r="CK26" i="5"/>
  <c r="CH26" i="5"/>
  <c r="CE26" i="5"/>
  <c r="CB26" i="5"/>
  <c r="BY26" i="5"/>
  <c r="BV26" i="5"/>
  <c r="BQ26" i="5"/>
  <c r="BM26" i="5"/>
  <c r="BJ26" i="5"/>
  <c r="BG26" i="5"/>
  <c r="BD26" i="5"/>
  <c r="BA26" i="5"/>
  <c r="AX26" i="5"/>
  <c r="AO26" i="5"/>
  <c r="AL26" i="5"/>
  <c r="AI26" i="5"/>
  <c r="AE26" i="5"/>
  <c r="AB26" i="5"/>
  <c r="Y26" i="5"/>
  <c r="X26" i="5" s="1"/>
  <c r="O26" i="5"/>
  <c r="DJ26" i="5" s="1"/>
  <c r="B26" i="5"/>
  <c r="DD25" i="5"/>
  <c r="DA25" i="5"/>
  <c r="CX25" i="5"/>
  <c r="CW25" i="5"/>
  <c r="CV25" i="5"/>
  <c r="CR25" i="5"/>
  <c r="CN25" i="5"/>
  <c r="CK25" i="5"/>
  <c r="CH25" i="5"/>
  <c r="CE25" i="5"/>
  <c r="CB25" i="5"/>
  <c r="BY25" i="5"/>
  <c r="BV25" i="5"/>
  <c r="BQ25" i="5"/>
  <c r="BM25" i="5"/>
  <c r="BJ25" i="5"/>
  <c r="BG25" i="5"/>
  <c r="BD25" i="5"/>
  <c r="BA25" i="5"/>
  <c r="AX25" i="5"/>
  <c r="AO25" i="5"/>
  <c r="AL25" i="5"/>
  <c r="AI25" i="5"/>
  <c r="AE25" i="5"/>
  <c r="AB25" i="5"/>
  <c r="Y25" i="5"/>
  <c r="O25" i="5"/>
  <c r="B25" i="5"/>
  <c r="DD24" i="5"/>
  <c r="DA24" i="5"/>
  <c r="CX24" i="5"/>
  <c r="CW24" i="5"/>
  <c r="CV24" i="5"/>
  <c r="CR24" i="5"/>
  <c r="CN24" i="5"/>
  <c r="CK24" i="5"/>
  <c r="CH24" i="5"/>
  <c r="CE24" i="5"/>
  <c r="CB24" i="5"/>
  <c r="BY24" i="5"/>
  <c r="BV24" i="5"/>
  <c r="BQ24" i="5"/>
  <c r="BM24" i="5"/>
  <c r="BJ24" i="5"/>
  <c r="BG24" i="5"/>
  <c r="BD24" i="5"/>
  <c r="BA24" i="5"/>
  <c r="AX24" i="5"/>
  <c r="AO24" i="5"/>
  <c r="AL24" i="5"/>
  <c r="AI24" i="5"/>
  <c r="AE24" i="5"/>
  <c r="AB24" i="5"/>
  <c r="Y24" i="5"/>
  <c r="O24" i="5"/>
  <c r="B24" i="5"/>
  <c r="DD23" i="5"/>
  <c r="DA23" i="5"/>
  <c r="CX23" i="5"/>
  <c r="CW23" i="5"/>
  <c r="CU23" i="5" s="1"/>
  <c r="CV23" i="5"/>
  <c r="CR23" i="5"/>
  <c r="CN23" i="5"/>
  <c r="CK23" i="5"/>
  <c r="CH23" i="5"/>
  <c r="CE23" i="5"/>
  <c r="CB23" i="5"/>
  <c r="BY23" i="5"/>
  <c r="BV23" i="5"/>
  <c r="BQ23" i="5"/>
  <c r="BM23" i="5"/>
  <c r="BJ23" i="5"/>
  <c r="BG23" i="5"/>
  <c r="BD23" i="5"/>
  <c r="BA23" i="5"/>
  <c r="AX23" i="5"/>
  <c r="AO23" i="5"/>
  <c r="AL23" i="5"/>
  <c r="AI23" i="5"/>
  <c r="AE23" i="5"/>
  <c r="AB23" i="5"/>
  <c r="Y23" i="5"/>
  <c r="X23" i="5" s="1"/>
  <c r="O23" i="5"/>
  <c r="B23" i="5"/>
  <c r="DH23" i="5" s="1"/>
  <c r="DD22" i="5"/>
  <c r="DA22" i="5"/>
  <c r="CX22" i="5"/>
  <c r="CW22" i="5"/>
  <c r="CV22" i="5"/>
  <c r="CR22" i="5"/>
  <c r="CN22" i="5"/>
  <c r="CK22" i="5"/>
  <c r="CH22" i="5"/>
  <c r="CE22" i="5"/>
  <c r="CB22" i="5"/>
  <c r="BY22" i="5"/>
  <c r="BV22" i="5"/>
  <c r="BQ22" i="5"/>
  <c r="BM22" i="5"/>
  <c r="BJ22" i="5"/>
  <c r="BG22" i="5"/>
  <c r="BD22" i="5"/>
  <c r="BA22" i="5"/>
  <c r="AX22" i="5"/>
  <c r="AO22" i="5"/>
  <c r="AL22" i="5"/>
  <c r="AI22" i="5"/>
  <c r="AE22" i="5"/>
  <c r="AB22" i="5"/>
  <c r="Y22" i="5"/>
  <c r="X22" i="5" s="1"/>
  <c r="O22" i="5"/>
  <c r="DJ22" i="5" s="1"/>
  <c r="B22" i="5"/>
  <c r="DD21" i="5"/>
  <c r="DA21" i="5"/>
  <c r="CX21" i="5"/>
  <c r="CW21" i="5"/>
  <c r="CV21" i="5"/>
  <c r="CR21" i="5"/>
  <c r="CN21" i="5"/>
  <c r="CK21" i="5"/>
  <c r="CH21" i="5"/>
  <c r="CE21" i="5"/>
  <c r="CB21" i="5"/>
  <c r="BY21" i="5"/>
  <c r="BV21" i="5"/>
  <c r="BQ21" i="5"/>
  <c r="BM21" i="5"/>
  <c r="BJ21" i="5"/>
  <c r="BG21" i="5"/>
  <c r="BD21" i="5"/>
  <c r="BA21" i="5"/>
  <c r="AX21" i="5"/>
  <c r="AO21" i="5"/>
  <c r="AL21" i="5"/>
  <c r="AI21" i="5"/>
  <c r="AE21" i="5"/>
  <c r="AB21" i="5"/>
  <c r="Y21" i="5"/>
  <c r="O21" i="5"/>
  <c r="B21" i="5"/>
  <c r="DD20" i="5"/>
  <c r="DA20" i="5"/>
  <c r="CX20" i="5"/>
  <c r="CW20" i="5"/>
  <c r="CV20" i="5"/>
  <c r="CR20" i="5"/>
  <c r="CN20" i="5"/>
  <c r="CK20" i="5"/>
  <c r="CH20" i="5"/>
  <c r="CE20" i="5"/>
  <c r="CB20" i="5"/>
  <c r="BY20" i="5"/>
  <c r="BV20" i="5"/>
  <c r="BQ20" i="5"/>
  <c r="BM20" i="5"/>
  <c r="BJ20" i="5"/>
  <c r="BG20" i="5"/>
  <c r="BD20" i="5"/>
  <c r="BA20" i="5"/>
  <c r="AX20" i="5"/>
  <c r="AO20" i="5"/>
  <c r="AL20" i="5"/>
  <c r="AI20" i="5"/>
  <c r="AE20" i="5"/>
  <c r="AB20" i="5"/>
  <c r="Y20" i="5"/>
  <c r="O20" i="5"/>
  <c r="B20" i="5"/>
  <c r="DD19" i="5"/>
  <c r="DA19" i="5"/>
  <c r="CX19" i="5"/>
  <c r="CW19" i="5"/>
  <c r="CU19" i="5" s="1"/>
  <c r="CV19" i="5"/>
  <c r="CR19" i="5"/>
  <c r="CN19" i="5"/>
  <c r="CK19" i="5"/>
  <c r="CH19" i="5"/>
  <c r="CE19" i="5"/>
  <c r="CB19" i="5"/>
  <c r="BY19" i="5"/>
  <c r="BV19" i="5"/>
  <c r="BQ19" i="5"/>
  <c r="BM19" i="5"/>
  <c r="BJ19" i="5"/>
  <c r="BG19" i="5"/>
  <c r="BD19" i="5"/>
  <c r="BA19" i="5"/>
  <c r="AX19" i="5"/>
  <c r="AO19" i="5"/>
  <c r="AL19" i="5"/>
  <c r="AI19" i="5"/>
  <c r="AE19" i="5"/>
  <c r="AB19" i="5"/>
  <c r="Y19" i="5"/>
  <c r="O19" i="5"/>
  <c r="B19" i="5"/>
  <c r="DH19" i="5" s="1"/>
  <c r="DD18" i="5"/>
  <c r="DA18" i="5"/>
  <c r="CX18" i="5"/>
  <c r="CW18" i="5"/>
  <c r="CV18" i="5"/>
  <c r="CR18" i="5"/>
  <c r="CN18" i="5"/>
  <c r="CK18" i="5"/>
  <c r="CH18" i="5"/>
  <c r="CE18" i="5"/>
  <c r="CB18" i="5"/>
  <c r="BY18" i="5"/>
  <c r="BV18" i="5"/>
  <c r="BQ18" i="5"/>
  <c r="BM18" i="5"/>
  <c r="BJ18" i="5"/>
  <c r="BG18" i="5"/>
  <c r="BD18" i="5"/>
  <c r="BA18" i="5"/>
  <c r="AX18" i="5"/>
  <c r="AO18" i="5"/>
  <c r="AL18" i="5"/>
  <c r="AI18" i="5"/>
  <c r="AE18" i="5"/>
  <c r="AB18" i="5"/>
  <c r="X18" i="5" s="1"/>
  <c r="Y18" i="5"/>
  <c r="O18" i="5"/>
  <c r="DJ18" i="5" s="1"/>
  <c r="B18" i="5"/>
  <c r="DD17" i="5"/>
  <c r="DA17" i="5"/>
  <c r="CX17" i="5"/>
  <c r="CW17" i="5"/>
  <c r="CV17" i="5"/>
  <c r="CR17" i="5"/>
  <c r="CN17" i="5"/>
  <c r="CK17" i="5"/>
  <c r="CH17" i="5"/>
  <c r="CE17" i="5"/>
  <c r="CB17" i="5"/>
  <c r="BY17" i="5"/>
  <c r="BV17" i="5"/>
  <c r="BQ17" i="5"/>
  <c r="BM17" i="5"/>
  <c r="BJ17" i="5"/>
  <c r="BG17" i="5"/>
  <c r="BD17" i="5"/>
  <c r="BA17" i="5"/>
  <c r="AR17" i="5" s="1"/>
  <c r="AX17" i="5"/>
  <c r="AO17" i="5"/>
  <c r="AL17" i="5"/>
  <c r="AI17" i="5"/>
  <c r="AE17" i="5"/>
  <c r="AB17" i="5"/>
  <c r="Y17" i="5"/>
  <c r="O17" i="5"/>
  <c r="DJ17" i="5" s="1"/>
  <c r="B17" i="5"/>
  <c r="DH17" i="5" s="1"/>
  <c r="DD16" i="5"/>
  <c r="DA16" i="5"/>
  <c r="CX16" i="5"/>
  <c r="CW16" i="5"/>
  <c r="CV16" i="5"/>
  <c r="CR16" i="5"/>
  <c r="CN16" i="5"/>
  <c r="CK16" i="5"/>
  <c r="CH16" i="5"/>
  <c r="CE16" i="5"/>
  <c r="CB16" i="5"/>
  <c r="BY16" i="5"/>
  <c r="BV16" i="5"/>
  <c r="BQ16" i="5"/>
  <c r="BM16" i="5"/>
  <c r="BJ16" i="5"/>
  <c r="BG16" i="5"/>
  <c r="BD16" i="5"/>
  <c r="BA16" i="5"/>
  <c r="AX16" i="5"/>
  <c r="AO16" i="5"/>
  <c r="AL16" i="5"/>
  <c r="AI16" i="5"/>
  <c r="AE16" i="5"/>
  <c r="AB16" i="5"/>
  <c r="Y16" i="5"/>
  <c r="O16" i="5"/>
  <c r="B16" i="5"/>
  <c r="DD15" i="5"/>
  <c r="DA15" i="5"/>
  <c r="CX15" i="5"/>
  <c r="CW15" i="5"/>
  <c r="CV15" i="5"/>
  <c r="CR15" i="5"/>
  <c r="CN15" i="5"/>
  <c r="CK15" i="5"/>
  <c r="CH15" i="5"/>
  <c r="CE15" i="5"/>
  <c r="CB15" i="5"/>
  <c r="BY15" i="5"/>
  <c r="BV15" i="5"/>
  <c r="BQ15" i="5"/>
  <c r="BM15" i="5"/>
  <c r="BJ15" i="5"/>
  <c r="BG15" i="5"/>
  <c r="BD15" i="5"/>
  <c r="BA15" i="5"/>
  <c r="AX15" i="5"/>
  <c r="AO15" i="5"/>
  <c r="AL15" i="5"/>
  <c r="AI15" i="5"/>
  <c r="AE15" i="5"/>
  <c r="AB15" i="5"/>
  <c r="Y15" i="5"/>
  <c r="X15" i="5" s="1"/>
  <c r="O15" i="5"/>
  <c r="B15" i="5"/>
  <c r="DD14" i="5"/>
  <c r="DA14" i="5"/>
  <c r="CX14" i="5"/>
  <c r="CW14" i="5"/>
  <c r="CV14" i="5"/>
  <c r="CR14" i="5"/>
  <c r="CN14" i="5"/>
  <c r="CK14" i="5"/>
  <c r="CH14" i="5"/>
  <c r="CE14" i="5"/>
  <c r="CB14" i="5"/>
  <c r="BY14" i="5"/>
  <c r="BV14" i="5"/>
  <c r="BQ14" i="5"/>
  <c r="BM14" i="5"/>
  <c r="BJ14" i="5"/>
  <c r="BG14" i="5"/>
  <c r="BD14" i="5"/>
  <c r="BA14" i="5"/>
  <c r="AX14" i="5"/>
  <c r="AO14" i="5"/>
  <c r="AL14" i="5"/>
  <c r="AI14" i="5"/>
  <c r="AE14" i="5"/>
  <c r="AB14" i="5"/>
  <c r="Y14" i="5"/>
  <c r="O14" i="5"/>
  <c r="B14" i="5"/>
  <c r="DD13" i="5"/>
  <c r="DA13" i="5"/>
  <c r="CX13" i="5"/>
  <c r="CW13" i="5"/>
  <c r="CV13" i="5"/>
  <c r="CR13" i="5"/>
  <c r="CN13" i="5"/>
  <c r="CK13" i="5"/>
  <c r="CH13" i="5"/>
  <c r="CE13" i="5"/>
  <c r="CB13" i="5"/>
  <c r="BY13" i="5"/>
  <c r="BV13" i="5"/>
  <c r="BQ13" i="5"/>
  <c r="BM13" i="5"/>
  <c r="BJ13" i="5"/>
  <c r="BG13" i="5"/>
  <c r="BD13" i="5"/>
  <c r="BA13" i="5"/>
  <c r="AX13" i="5"/>
  <c r="AO13" i="5"/>
  <c r="AL13" i="5"/>
  <c r="AI13" i="5"/>
  <c r="AE13" i="5"/>
  <c r="AB13" i="5"/>
  <c r="Y13" i="5"/>
  <c r="O13" i="5"/>
  <c r="B13" i="5"/>
  <c r="DD12" i="5"/>
  <c r="DA12" i="5"/>
  <c r="CX12" i="5"/>
  <c r="CW12" i="5"/>
  <c r="CU12" i="5" s="1"/>
  <c r="CV12" i="5"/>
  <c r="CR12" i="5"/>
  <c r="CN12" i="5"/>
  <c r="CK12" i="5"/>
  <c r="CH12" i="5"/>
  <c r="CE12" i="5"/>
  <c r="CB12" i="5"/>
  <c r="BY12" i="5"/>
  <c r="BV12" i="5"/>
  <c r="BQ12" i="5"/>
  <c r="BM12" i="5"/>
  <c r="BJ12" i="5"/>
  <c r="BG12" i="5"/>
  <c r="BD12" i="5"/>
  <c r="BA12" i="5"/>
  <c r="AX12" i="5"/>
  <c r="AO12" i="5"/>
  <c r="AL12" i="5"/>
  <c r="AI12" i="5"/>
  <c r="AE12" i="5"/>
  <c r="AB12" i="5"/>
  <c r="Y12" i="5"/>
  <c r="O12" i="5"/>
  <c r="DJ12" i="5" s="1"/>
  <c r="B12" i="5"/>
  <c r="DH12" i="5" s="1"/>
  <c r="DD11" i="5"/>
  <c r="DA11" i="5"/>
  <c r="CX11" i="5"/>
  <c r="CW11" i="5"/>
  <c r="CV11" i="5"/>
  <c r="CU11" i="5" s="1"/>
  <c r="CR11" i="5"/>
  <c r="CN11" i="5"/>
  <c r="CK11" i="5"/>
  <c r="CH11" i="5"/>
  <c r="CE11" i="5"/>
  <c r="CB11" i="5"/>
  <c r="BY11" i="5"/>
  <c r="BV11" i="5"/>
  <c r="BQ11" i="5"/>
  <c r="BM11" i="5"/>
  <c r="BJ11" i="5"/>
  <c r="BG11" i="5"/>
  <c r="BD11" i="5"/>
  <c r="BA11" i="5"/>
  <c r="AX11" i="5"/>
  <c r="AO11" i="5"/>
  <c r="AL11" i="5"/>
  <c r="AI11" i="5"/>
  <c r="AE11" i="5"/>
  <c r="AB11" i="5"/>
  <c r="Y11" i="5"/>
  <c r="O11" i="5"/>
  <c r="B11" i="5"/>
  <c r="DD10" i="5"/>
  <c r="DA10" i="5"/>
  <c r="CX10" i="5"/>
  <c r="CW10" i="5"/>
  <c r="CV10" i="5"/>
  <c r="CR10" i="5"/>
  <c r="CN10" i="5"/>
  <c r="CK10" i="5"/>
  <c r="CH10" i="5"/>
  <c r="CE10" i="5"/>
  <c r="CB10" i="5"/>
  <c r="BY10" i="5"/>
  <c r="BV10" i="5"/>
  <c r="BQ10" i="5"/>
  <c r="BM10" i="5"/>
  <c r="BJ10" i="5"/>
  <c r="BG10" i="5"/>
  <c r="BD10" i="5"/>
  <c r="BA10" i="5"/>
  <c r="AX10" i="5"/>
  <c r="AO10" i="5"/>
  <c r="AL10" i="5"/>
  <c r="AI10" i="5"/>
  <c r="AE10" i="5"/>
  <c r="AB10" i="5"/>
  <c r="Y10" i="5"/>
  <c r="X10" i="5" s="1"/>
  <c r="O10" i="5"/>
  <c r="B10" i="5"/>
  <c r="DD9" i="5"/>
  <c r="DA9" i="5"/>
  <c r="CX9" i="5"/>
  <c r="CW9" i="5"/>
  <c r="CV9" i="5"/>
  <c r="CR9" i="5"/>
  <c r="CN9" i="5"/>
  <c r="CK9" i="5"/>
  <c r="CH9" i="5"/>
  <c r="CE9" i="5"/>
  <c r="CB9" i="5"/>
  <c r="BY9" i="5"/>
  <c r="BV9" i="5"/>
  <c r="BQ9" i="5"/>
  <c r="BM9" i="5"/>
  <c r="BJ9" i="5"/>
  <c r="BG9" i="5"/>
  <c r="BD9" i="5"/>
  <c r="BA9" i="5"/>
  <c r="AX9" i="5"/>
  <c r="AO9" i="5"/>
  <c r="AL9" i="5"/>
  <c r="AI9" i="5"/>
  <c r="AE9" i="5"/>
  <c r="AB9" i="5"/>
  <c r="Y9" i="5"/>
  <c r="O9" i="5"/>
  <c r="B9" i="5"/>
  <c r="DD8" i="5"/>
  <c r="DA8" i="5"/>
  <c r="CX8" i="5"/>
  <c r="CW8" i="5"/>
  <c r="CV8" i="5"/>
  <c r="CR8" i="5"/>
  <c r="CN8" i="5"/>
  <c r="CK8" i="5"/>
  <c r="CH8" i="5"/>
  <c r="CE8" i="5"/>
  <c r="CB8" i="5"/>
  <c r="BY8" i="5"/>
  <c r="BV8" i="5"/>
  <c r="BQ8" i="5"/>
  <c r="BM8" i="5"/>
  <c r="BJ8" i="5"/>
  <c r="BG8" i="5"/>
  <c r="BD8" i="5"/>
  <c r="BA8" i="5"/>
  <c r="AX8" i="5"/>
  <c r="AO8" i="5"/>
  <c r="AL8" i="5"/>
  <c r="AI8" i="5"/>
  <c r="AE8" i="5"/>
  <c r="AB8" i="5"/>
  <c r="Y8" i="5"/>
  <c r="O8" i="5"/>
  <c r="DJ8" i="5" s="1"/>
  <c r="B8" i="5"/>
  <c r="DD7" i="5"/>
  <c r="DA7" i="5"/>
  <c r="CX7" i="5"/>
  <c r="CW7" i="5"/>
  <c r="CV7" i="5"/>
  <c r="CU7" i="5" s="1"/>
  <c r="CR7" i="5"/>
  <c r="CN7" i="5"/>
  <c r="CK7" i="5"/>
  <c r="CH7" i="5"/>
  <c r="CE7" i="5"/>
  <c r="CB7" i="5"/>
  <c r="BY7" i="5"/>
  <c r="BV7" i="5"/>
  <c r="BQ7" i="5"/>
  <c r="BM7" i="5"/>
  <c r="BJ7" i="5"/>
  <c r="BG7" i="5"/>
  <c r="BD7" i="5"/>
  <c r="BA7" i="5"/>
  <c r="AX7" i="5"/>
  <c r="AO7" i="5"/>
  <c r="AL7" i="5"/>
  <c r="AL98" i="5" s="1"/>
  <c r="AI7" i="5"/>
  <c r="AE7" i="5"/>
  <c r="AB7" i="5"/>
  <c r="Y7" i="5"/>
  <c r="Y98" i="5" s="1"/>
  <c r="O7" i="5"/>
  <c r="B7" i="5"/>
  <c r="DF93" i="4"/>
  <c r="DE93" i="4"/>
  <c r="DC93" i="4"/>
  <c r="DB93" i="4"/>
  <c r="CZ93" i="4"/>
  <c r="CY93" i="4"/>
  <c r="CT93" i="4"/>
  <c r="CS93" i="4"/>
  <c r="CQ93" i="4"/>
  <c r="CP93" i="4"/>
  <c r="CO93" i="4"/>
  <c r="CM93" i="4"/>
  <c r="CL93" i="4"/>
  <c r="CJ93" i="4"/>
  <c r="CI93" i="4"/>
  <c r="CG93" i="4"/>
  <c r="CF93" i="4"/>
  <c r="CD93" i="4"/>
  <c r="CC93" i="4"/>
  <c r="CA93" i="4"/>
  <c r="BZ93" i="4"/>
  <c r="BX93" i="4"/>
  <c r="BW93" i="4"/>
  <c r="BU93" i="4"/>
  <c r="BT93" i="4"/>
  <c r="BS93" i="4"/>
  <c r="BR93" i="4"/>
  <c r="BO93" i="4"/>
  <c r="BN93" i="4"/>
  <c r="BL93" i="4"/>
  <c r="BK93" i="4"/>
  <c r="BI93" i="4"/>
  <c r="BH93" i="4"/>
  <c r="BF93" i="4"/>
  <c r="BE93" i="4"/>
  <c r="BC93" i="4"/>
  <c r="BB93" i="4"/>
  <c r="AZ93" i="4"/>
  <c r="AY93" i="4"/>
  <c r="AW93" i="4"/>
  <c r="AV93" i="4"/>
  <c r="AU93" i="4"/>
  <c r="AT93" i="4"/>
  <c r="AS93" i="4"/>
  <c r="AQ93" i="4"/>
  <c r="AP93" i="4"/>
  <c r="AN93" i="4"/>
  <c r="AM93" i="4"/>
  <c r="AK93" i="4"/>
  <c r="AJ93" i="4"/>
  <c r="AH93" i="4"/>
  <c r="AG93" i="4"/>
  <c r="AF93" i="4"/>
  <c r="AD93" i="4"/>
  <c r="AC93" i="4"/>
  <c r="AA93" i="4"/>
  <c r="Z93" i="4"/>
  <c r="W93" i="4"/>
  <c r="V93" i="4"/>
  <c r="U93" i="4"/>
  <c r="T93" i="4"/>
  <c r="S93" i="4"/>
  <c r="R93" i="4"/>
  <c r="Q93" i="4"/>
  <c r="P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 s="1"/>
  <c r="DD92" i="4"/>
  <c r="DA92" i="4"/>
  <c r="CX92" i="4"/>
  <c r="CW92" i="4"/>
  <c r="CU92" i="4" s="1"/>
  <c r="CV92" i="4"/>
  <c r="CR92" i="4"/>
  <c r="CN92" i="4"/>
  <c r="CK92" i="4"/>
  <c r="CH92" i="4"/>
  <c r="CE92" i="4"/>
  <c r="CB92" i="4"/>
  <c r="BY92" i="4"/>
  <c r="BV92" i="4"/>
  <c r="BQ92" i="4"/>
  <c r="BM92" i="4"/>
  <c r="BJ92" i="4"/>
  <c r="BG92" i="4"/>
  <c r="BD92" i="4"/>
  <c r="BA92" i="4"/>
  <c r="AX92" i="4"/>
  <c r="AO92" i="4"/>
  <c r="AL92" i="4"/>
  <c r="AI92" i="4"/>
  <c r="AE92" i="4"/>
  <c r="AB92" i="4"/>
  <c r="Y92" i="4"/>
  <c r="X92" i="4" s="1"/>
  <c r="O92" i="4"/>
  <c r="B92" i="4"/>
  <c r="DH92" i="4" s="1"/>
  <c r="DD91" i="4"/>
  <c r="DA91" i="4"/>
  <c r="CX91" i="4"/>
  <c r="CW91" i="4"/>
  <c r="CV91" i="4"/>
  <c r="CR91" i="4"/>
  <c r="CN91" i="4"/>
  <c r="CK91" i="4"/>
  <c r="CH91" i="4"/>
  <c r="CE91" i="4"/>
  <c r="CB91" i="4"/>
  <c r="BY91" i="4"/>
  <c r="BV91" i="4"/>
  <c r="BQ91" i="4"/>
  <c r="BM91" i="4"/>
  <c r="BJ91" i="4"/>
  <c r="BG91" i="4"/>
  <c r="BD91" i="4"/>
  <c r="BA91" i="4"/>
  <c r="AX91" i="4"/>
  <c r="AO91" i="4"/>
  <c r="AL91" i="4"/>
  <c r="AI91" i="4"/>
  <c r="AE91" i="4"/>
  <c r="AB91" i="4"/>
  <c r="Y91" i="4"/>
  <c r="X91" i="4" s="1"/>
  <c r="O91" i="4"/>
  <c r="B91" i="4"/>
  <c r="DH91" i="4" s="1"/>
  <c r="DD90" i="4"/>
  <c r="DA90" i="4"/>
  <c r="CX90" i="4"/>
  <c r="CW90" i="4"/>
  <c r="CV90" i="4"/>
  <c r="CR90" i="4"/>
  <c r="CN90" i="4"/>
  <c r="CK90" i="4"/>
  <c r="CH90" i="4"/>
  <c r="CE90" i="4"/>
  <c r="CB90" i="4"/>
  <c r="BY90" i="4"/>
  <c r="BV90" i="4"/>
  <c r="BP90" i="4" s="1"/>
  <c r="BQ90" i="4"/>
  <c r="BM90" i="4"/>
  <c r="BJ90" i="4"/>
  <c r="BG90" i="4"/>
  <c r="BD90" i="4"/>
  <c r="BA90" i="4"/>
  <c r="AX90" i="4"/>
  <c r="AO90" i="4"/>
  <c r="AL90" i="4"/>
  <c r="AI90" i="4"/>
  <c r="AE90" i="4"/>
  <c r="AB90" i="4"/>
  <c r="Y90" i="4"/>
  <c r="X90" i="4" s="1"/>
  <c r="O90" i="4"/>
  <c r="B90" i="4"/>
  <c r="DH90" i="4" s="1"/>
  <c r="DD89" i="4"/>
  <c r="DA89" i="4"/>
  <c r="CX89" i="4"/>
  <c r="CW89" i="4"/>
  <c r="CU89" i="4" s="1"/>
  <c r="CV89" i="4"/>
  <c r="CR89" i="4"/>
  <c r="CN89" i="4"/>
  <c r="CK89" i="4"/>
  <c r="CH89" i="4"/>
  <c r="CE89" i="4"/>
  <c r="CB89" i="4"/>
  <c r="BY89" i="4"/>
  <c r="BV89" i="4"/>
  <c r="BQ89" i="4"/>
  <c r="BM89" i="4"/>
  <c r="BJ89" i="4"/>
  <c r="BG89" i="4"/>
  <c r="BD89" i="4"/>
  <c r="BA89" i="4"/>
  <c r="AX89" i="4"/>
  <c r="AO89" i="4"/>
  <c r="AL89" i="4"/>
  <c r="AI89" i="4"/>
  <c r="AE89" i="4"/>
  <c r="AB89" i="4"/>
  <c r="Y89" i="4"/>
  <c r="O89" i="4"/>
  <c r="B89" i="4"/>
  <c r="DH89" i="4" s="1"/>
  <c r="DD88" i="4"/>
  <c r="DA88" i="4"/>
  <c r="CX88" i="4"/>
  <c r="CW88" i="4"/>
  <c r="CV88" i="4"/>
  <c r="CR88" i="4"/>
  <c r="CN88" i="4"/>
  <c r="CK88" i="4"/>
  <c r="CH88" i="4"/>
  <c r="CE88" i="4"/>
  <c r="CB88" i="4"/>
  <c r="BY88" i="4"/>
  <c r="BV88" i="4"/>
  <c r="BQ88" i="4"/>
  <c r="BM88" i="4"/>
  <c r="BJ88" i="4"/>
  <c r="BG88" i="4"/>
  <c r="BD88" i="4"/>
  <c r="BA88" i="4"/>
  <c r="AX88" i="4"/>
  <c r="AO88" i="4"/>
  <c r="AL88" i="4"/>
  <c r="AI88" i="4"/>
  <c r="AE88" i="4"/>
  <c r="AB88" i="4"/>
  <c r="Y88" i="4"/>
  <c r="O88" i="4"/>
  <c r="DJ88" i="4" s="1"/>
  <c r="B88" i="4"/>
  <c r="DH88" i="4" s="1"/>
  <c r="DD87" i="4"/>
  <c r="DA87" i="4"/>
  <c r="CX87" i="4"/>
  <c r="CW87" i="4"/>
  <c r="CV87" i="4"/>
  <c r="CR87" i="4"/>
  <c r="CN87" i="4"/>
  <c r="CK87" i="4"/>
  <c r="CH87" i="4"/>
  <c r="CE87" i="4"/>
  <c r="CB87" i="4"/>
  <c r="BY87" i="4"/>
  <c r="BV87" i="4"/>
  <c r="BQ87" i="4"/>
  <c r="BM87" i="4"/>
  <c r="BJ87" i="4"/>
  <c r="BG87" i="4"/>
  <c r="BD87" i="4"/>
  <c r="BA87" i="4"/>
  <c r="AX87" i="4"/>
  <c r="AO87" i="4"/>
  <c r="AL87" i="4"/>
  <c r="AI87" i="4"/>
  <c r="AE87" i="4"/>
  <c r="AB87" i="4"/>
  <c r="Y87" i="4"/>
  <c r="O87" i="4"/>
  <c r="B87" i="4"/>
  <c r="DD86" i="4"/>
  <c r="DA86" i="4"/>
  <c r="CX86" i="4"/>
  <c r="CW86" i="4"/>
  <c r="CV86" i="4"/>
  <c r="CR86" i="4"/>
  <c r="CN86" i="4"/>
  <c r="CK86" i="4"/>
  <c r="CH86" i="4"/>
  <c r="CE86" i="4"/>
  <c r="CB86" i="4"/>
  <c r="BY86" i="4"/>
  <c r="BV86" i="4"/>
  <c r="BQ86" i="4"/>
  <c r="BM86" i="4"/>
  <c r="BJ86" i="4"/>
  <c r="BG86" i="4"/>
  <c r="BD86" i="4"/>
  <c r="BA86" i="4"/>
  <c r="AX86" i="4"/>
  <c r="AO86" i="4"/>
  <c r="AL86" i="4"/>
  <c r="AI86" i="4"/>
  <c r="AE86" i="4"/>
  <c r="AB86" i="4"/>
  <c r="Y86" i="4"/>
  <c r="O86" i="4"/>
  <c r="B86" i="4"/>
  <c r="DD85" i="4"/>
  <c r="DA85" i="4"/>
  <c r="CX85" i="4"/>
  <c r="CW85" i="4"/>
  <c r="CV85" i="4"/>
  <c r="CR85" i="4"/>
  <c r="CN85" i="4"/>
  <c r="CK85" i="4"/>
  <c r="CH85" i="4"/>
  <c r="CE85" i="4"/>
  <c r="CB85" i="4"/>
  <c r="BY85" i="4"/>
  <c r="BV85" i="4"/>
  <c r="BQ85" i="4"/>
  <c r="BM85" i="4"/>
  <c r="BJ85" i="4"/>
  <c r="BG85" i="4"/>
  <c r="BD85" i="4"/>
  <c r="BA85" i="4"/>
  <c r="AX85" i="4"/>
  <c r="AR85" i="4" s="1"/>
  <c r="AO85" i="4"/>
  <c r="AL85" i="4"/>
  <c r="AI85" i="4"/>
  <c r="AE85" i="4"/>
  <c r="AB85" i="4"/>
  <c r="Y85" i="4"/>
  <c r="O85" i="4"/>
  <c r="B85" i="4"/>
  <c r="DH85" i="4" s="1"/>
  <c r="DD84" i="4"/>
  <c r="DA84" i="4"/>
  <c r="CX84" i="4"/>
  <c r="CW84" i="4"/>
  <c r="CU84" i="4" s="1"/>
  <c r="CV84" i="4"/>
  <c r="CR84" i="4"/>
  <c r="CN84" i="4"/>
  <c r="CK84" i="4"/>
  <c r="CH84" i="4"/>
  <c r="CE84" i="4"/>
  <c r="CB84" i="4"/>
  <c r="BY84" i="4"/>
  <c r="BV84" i="4"/>
  <c r="BQ84" i="4"/>
  <c r="BM84" i="4"/>
  <c r="BJ84" i="4"/>
  <c r="BG84" i="4"/>
  <c r="BD84" i="4"/>
  <c r="BA84" i="4"/>
  <c r="AX84" i="4"/>
  <c r="AO84" i="4"/>
  <c r="AL84" i="4"/>
  <c r="AI84" i="4"/>
  <c r="AE84" i="4"/>
  <c r="AB84" i="4"/>
  <c r="Y84" i="4"/>
  <c r="O84" i="4"/>
  <c r="DJ84" i="4" s="1"/>
  <c r="B84" i="4"/>
  <c r="DH84" i="4" s="1"/>
  <c r="DD83" i="4"/>
  <c r="DA83" i="4"/>
  <c r="CX83" i="4"/>
  <c r="CW83" i="4"/>
  <c r="CV83" i="4"/>
  <c r="CR83" i="4"/>
  <c r="CN83" i="4"/>
  <c r="CK83" i="4"/>
  <c r="CH83" i="4"/>
  <c r="CE83" i="4"/>
  <c r="CB83" i="4"/>
  <c r="BY83" i="4"/>
  <c r="BV83" i="4"/>
  <c r="BQ83" i="4"/>
  <c r="BM83" i="4"/>
  <c r="BJ83" i="4"/>
  <c r="BG83" i="4"/>
  <c r="BD83" i="4"/>
  <c r="BA83" i="4"/>
  <c r="AX83" i="4"/>
  <c r="AO83" i="4"/>
  <c r="AL83" i="4"/>
  <c r="AI83" i="4"/>
  <c r="AE83" i="4"/>
  <c r="AB83" i="4"/>
  <c r="Y83" i="4"/>
  <c r="X83" i="4" s="1"/>
  <c r="O83" i="4"/>
  <c r="B83" i="4"/>
  <c r="DH83" i="4" s="1"/>
  <c r="DD82" i="4"/>
  <c r="DA82" i="4"/>
  <c r="CX82" i="4"/>
  <c r="CW82" i="4"/>
  <c r="CV82" i="4"/>
  <c r="CR82" i="4"/>
  <c r="CN82" i="4"/>
  <c r="CK82" i="4"/>
  <c r="CH82" i="4"/>
  <c r="CE82" i="4"/>
  <c r="CB82" i="4"/>
  <c r="BY82" i="4"/>
  <c r="BV82" i="4"/>
  <c r="BQ82" i="4"/>
  <c r="BM82" i="4"/>
  <c r="BJ82" i="4"/>
  <c r="BG82" i="4"/>
  <c r="BD82" i="4"/>
  <c r="BA82" i="4"/>
  <c r="AX82" i="4"/>
  <c r="AO82" i="4"/>
  <c r="AL82" i="4"/>
  <c r="AI82" i="4"/>
  <c r="AE82" i="4"/>
  <c r="AB82" i="4"/>
  <c r="Y82" i="4"/>
  <c r="O82" i="4"/>
  <c r="B82" i="4"/>
  <c r="DD81" i="4"/>
  <c r="DA81" i="4"/>
  <c r="CX81" i="4"/>
  <c r="CW81" i="4"/>
  <c r="CV81" i="4"/>
  <c r="CR81" i="4"/>
  <c r="CN81" i="4"/>
  <c r="CK81" i="4"/>
  <c r="CH81" i="4"/>
  <c r="CE81" i="4"/>
  <c r="CB81" i="4"/>
  <c r="BY81" i="4"/>
  <c r="BV81" i="4"/>
  <c r="BQ81" i="4"/>
  <c r="BM81" i="4"/>
  <c r="BJ81" i="4"/>
  <c r="BG81" i="4"/>
  <c r="BD81" i="4"/>
  <c r="BA81" i="4"/>
  <c r="AX81" i="4"/>
  <c r="AO81" i="4"/>
  <c r="AL81" i="4"/>
  <c r="AI81" i="4"/>
  <c r="AE81" i="4"/>
  <c r="AB81" i="4"/>
  <c r="Y81" i="4"/>
  <c r="O81" i="4"/>
  <c r="B81" i="4"/>
  <c r="DH81" i="4" s="1"/>
  <c r="DD80" i="4"/>
  <c r="DA80" i="4"/>
  <c r="CX80" i="4"/>
  <c r="CW80" i="4"/>
  <c r="CV80" i="4"/>
  <c r="CU80" i="4" s="1"/>
  <c r="CR80" i="4"/>
  <c r="CN80" i="4"/>
  <c r="CK80" i="4"/>
  <c r="CH80" i="4"/>
  <c r="CE80" i="4"/>
  <c r="CB80" i="4"/>
  <c r="BY80" i="4"/>
  <c r="BV80" i="4"/>
  <c r="BQ80" i="4"/>
  <c r="BM80" i="4"/>
  <c r="BJ80" i="4"/>
  <c r="BG80" i="4"/>
  <c r="BD80" i="4"/>
  <c r="BA80" i="4"/>
  <c r="AX80" i="4"/>
  <c r="AO80" i="4"/>
  <c r="AL80" i="4"/>
  <c r="AI80" i="4"/>
  <c r="AE80" i="4"/>
  <c r="AB80" i="4"/>
  <c r="Y80" i="4"/>
  <c r="O80" i="4"/>
  <c r="DJ80" i="4" s="1"/>
  <c r="B80" i="4"/>
  <c r="DH80" i="4" s="1"/>
  <c r="DD79" i="4"/>
  <c r="DA79" i="4"/>
  <c r="CX79" i="4"/>
  <c r="CW79" i="4"/>
  <c r="CV79" i="4"/>
  <c r="CR79" i="4"/>
  <c r="CN79" i="4"/>
  <c r="CK79" i="4"/>
  <c r="CH79" i="4"/>
  <c r="CE79" i="4"/>
  <c r="CB79" i="4"/>
  <c r="BY79" i="4"/>
  <c r="BV79" i="4"/>
  <c r="BQ79" i="4"/>
  <c r="BM79" i="4"/>
  <c r="BJ79" i="4"/>
  <c r="BG79" i="4"/>
  <c r="BD79" i="4"/>
  <c r="BA79" i="4"/>
  <c r="AX79" i="4"/>
  <c r="AO79" i="4"/>
  <c r="AL79" i="4"/>
  <c r="AI79" i="4"/>
  <c r="AE79" i="4"/>
  <c r="AB79" i="4"/>
  <c r="Y79" i="4"/>
  <c r="O79" i="4"/>
  <c r="DJ79" i="4" s="1"/>
  <c r="B79" i="4"/>
  <c r="DD78" i="4"/>
  <c r="DA78" i="4"/>
  <c r="CX78" i="4"/>
  <c r="CW78" i="4"/>
  <c r="CV78" i="4"/>
  <c r="CR78" i="4"/>
  <c r="CN78" i="4"/>
  <c r="CK78" i="4"/>
  <c r="CH78" i="4"/>
  <c r="CE78" i="4"/>
  <c r="CB78" i="4"/>
  <c r="BY78" i="4"/>
  <c r="BV78" i="4"/>
  <c r="BQ78" i="4"/>
  <c r="BM78" i="4"/>
  <c r="BJ78" i="4"/>
  <c r="BG78" i="4"/>
  <c r="BD78" i="4"/>
  <c r="BA78" i="4"/>
  <c r="AX78" i="4"/>
  <c r="AO78" i="4"/>
  <c r="AL78" i="4"/>
  <c r="AI78" i="4"/>
  <c r="AE78" i="4"/>
  <c r="AB78" i="4"/>
  <c r="Y78" i="4"/>
  <c r="O78" i="4"/>
  <c r="B78" i="4"/>
  <c r="DD77" i="4"/>
  <c r="DA77" i="4"/>
  <c r="CX77" i="4"/>
  <c r="CW77" i="4"/>
  <c r="CV77" i="4"/>
  <c r="CR77" i="4"/>
  <c r="CN77" i="4"/>
  <c r="CK77" i="4"/>
  <c r="CH77" i="4"/>
  <c r="CE77" i="4"/>
  <c r="CB77" i="4"/>
  <c r="BY77" i="4"/>
  <c r="BV77" i="4"/>
  <c r="BQ77" i="4"/>
  <c r="BM77" i="4"/>
  <c r="BJ77" i="4"/>
  <c r="BG77" i="4"/>
  <c r="BD77" i="4"/>
  <c r="BA77" i="4"/>
  <c r="AX77" i="4"/>
  <c r="AO77" i="4"/>
  <c r="AL77" i="4"/>
  <c r="AI77" i="4"/>
  <c r="AE77" i="4"/>
  <c r="AB77" i="4"/>
  <c r="Y77" i="4"/>
  <c r="O77" i="4"/>
  <c r="DJ77" i="4" s="1"/>
  <c r="B77" i="4"/>
  <c r="DD76" i="4"/>
  <c r="DA76" i="4"/>
  <c r="CX76" i="4"/>
  <c r="CW76" i="4"/>
  <c r="CV76" i="4"/>
  <c r="CR76" i="4"/>
  <c r="CN76" i="4"/>
  <c r="CK76" i="4"/>
  <c r="CH76" i="4"/>
  <c r="CE76" i="4"/>
  <c r="CB76" i="4"/>
  <c r="BY76" i="4"/>
  <c r="BV76" i="4"/>
  <c r="BQ76" i="4"/>
  <c r="BM76" i="4"/>
  <c r="BJ76" i="4"/>
  <c r="BG76" i="4"/>
  <c r="BD76" i="4"/>
  <c r="BA76" i="4"/>
  <c r="AX76" i="4"/>
  <c r="AO76" i="4"/>
  <c r="AL76" i="4"/>
  <c r="AI76" i="4"/>
  <c r="AE76" i="4"/>
  <c r="AB76" i="4"/>
  <c r="Y76" i="4"/>
  <c r="O76" i="4"/>
  <c r="B76" i="4"/>
  <c r="DH76" i="4" s="1"/>
  <c r="DD75" i="4"/>
  <c r="DA75" i="4"/>
  <c r="CX75" i="4"/>
  <c r="CW75" i="4"/>
  <c r="CV75" i="4"/>
  <c r="CR75" i="4"/>
  <c r="CN75" i="4"/>
  <c r="CK75" i="4"/>
  <c r="CH75" i="4"/>
  <c r="CE75" i="4"/>
  <c r="CB75" i="4"/>
  <c r="BY75" i="4"/>
  <c r="BV75" i="4"/>
  <c r="BQ75" i="4"/>
  <c r="BM75" i="4"/>
  <c r="BJ75" i="4"/>
  <c r="BG75" i="4"/>
  <c r="BD75" i="4"/>
  <c r="BA75" i="4"/>
  <c r="AX75" i="4"/>
  <c r="AO75" i="4"/>
  <c r="AL75" i="4"/>
  <c r="AI75" i="4"/>
  <c r="AE75" i="4"/>
  <c r="AB75" i="4"/>
  <c r="Y75" i="4"/>
  <c r="O75" i="4"/>
  <c r="DJ75" i="4" s="1"/>
  <c r="B75" i="4"/>
  <c r="DD74" i="4"/>
  <c r="DA74" i="4"/>
  <c r="CX74" i="4"/>
  <c r="CW74" i="4"/>
  <c r="CV74" i="4"/>
  <c r="CR74" i="4"/>
  <c r="CN74" i="4"/>
  <c r="CK74" i="4"/>
  <c r="CH74" i="4"/>
  <c r="CE74" i="4"/>
  <c r="CB74" i="4"/>
  <c r="BY74" i="4"/>
  <c r="BV74" i="4"/>
  <c r="BQ74" i="4"/>
  <c r="BM74" i="4"/>
  <c r="BJ74" i="4"/>
  <c r="BG74" i="4"/>
  <c r="BD74" i="4"/>
  <c r="BA74" i="4"/>
  <c r="AX74" i="4"/>
  <c r="AO74" i="4"/>
  <c r="AL74" i="4"/>
  <c r="AI74" i="4"/>
  <c r="AE74" i="4"/>
  <c r="AB74" i="4"/>
  <c r="Y74" i="4"/>
  <c r="O74" i="4"/>
  <c r="B74" i="4"/>
  <c r="DH74" i="4" s="1"/>
  <c r="DD73" i="4"/>
  <c r="DA73" i="4"/>
  <c r="CX73" i="4"/>
  <c r="CW73" i="4"/>
  <c r="CV73" i="4"/>
  <c r="CR73" i="4"/>
  <c r="CN73" i="4"/>
  <c r="CK73" i="4"/>
  <c r="CH73" i="4"/>
  <c r="CE73" i="4"/>
  <c r="CB73" i="4"/>
  <c r="BY73" i="4"/>
  <c r="BV73" i="4"/>
  <c r="BQ73" i="4"/>
  <c r="BM73" i="4"/>
  <c r="BJ73" i="4"/>
  <c r="BG73" i="4"/>
  <c r="BD73" i="4"/>
  <c r="BA73" i="4"/>
  <c r="AX73" i="4"/>
  <c r="AO73" i="4"/>
  <c r="AL73" i="4"/>
  <c r="AI73" i="4"/>
  <c r="AE73" i="4"/>
  <c r="AB73" i="4"/>
  <c r="Y73" i="4"/>
  <c r="O73" i="4"/>
  <c r="DJ73" i="4" s="1"/>
  <c r="B73" i="4"/>
  <c r="DH73" i="4" s="1"/>
  <c r="DD72" i="4"/>
  <c r="DA72" i="4"/>
  <c r="CX72" i="4"/>
  <c r="CW72" i="4"/>
  <c r="CV72" i="4"/>
  <c r="CR72" i="4"/>
  <c r="CN72" i="4"/>
  <c r="CK72" i="4"/>
  <c r="CH72" i="4"/>
  <c r="CE72" i="4"/>
  <c r="CB72" i="4"/>
  <c r="BY72" i="4"/>
  <c r="BV72" i="4"/>
  <c r="BQ72" i="4"/>
  <c r="BM72" i="4"/>
  <c r="BJ72" i="4"/>
  <c r="BG72" i="4"/>
  <c r="BD72" i="4"/>
  <c r="BA72" i="4"/>
  <c r="AX72" i="4"/>
  <c r="AO72" i="4"/>
  <c r="AL72" i="4"/>
  <c r="AI72" i="4"/>
  <c r="AE72" i="4"/>
  <c r="AB72" i="4"/>
  <c r="Y72" i="4"/>
  <c r="X72" i="4" s="1"/>
  <c r="O72" i="4"/>
  <c r="B72" i="4"/>
  <c r="DH72" i="4" s="1"/>
  <c r="DD71" i="4"/>
  <c r="DA71" i="4"/>
  <c r="CX71" i="4"/>
  <c r="CW71" i="4"/>
  <c r="CV71" i="4"/>
  <c r="CU71" i="4" s="1"/>
  <c r="CR71" i="4"/>
  <c r="CN71" i="4"/>
  <c r="CK71" i="4"/>
  <c r="CH71" i="4"/>
  <c r="CE71" i="4"/>
  <c r="CB71" i="4"/>
  <c r="BY71" i="4"/>
  <c r="BV71" i="4"/>
  <c r="BP71" i="4" s="1"/>
  <c r="BQ71" i="4"/>
  <c r="BM71" i="4"/>
  <c r="BJ71" i="4"/>
  <c r="BG71" i="4"/>
  <c r="BD71" i="4"/>
  <c r="BA71" i="4"/>
  <c r="AX71" i="4"/>
  <c r="AO71" i="4"/>
  <c r="AL71" i="4"/>
  <c r="AI71" i="4"/>
  <c r="AE71" i="4"/>
  <c r="AB71" i="4"/>
  <c r="Y71" i="4"/>
  <c r="O71" i="4"/>
  <c r="DJ71" i="4" s="1"/>
  <c r="B71" i="4"/>
  <c r="DD70" i="4"/>
  <c r="DA70" i="4"/>
  <c r="CX70" i="4"/>
  <c r="CW70" i="4"/>
  <c r="CV70" i="4"/>
  <c r="CR70" i="4"/>
  <c r="CN70" i="4"/>
  <c r="CK70" i="4"/>
  <c r="CH70" i="4"/>
  <c r="CE70" i="4"/>
  <c r="CB70" i="4"/>
  <c r="BY70" i="4"/>
  <c r="BP70" i="4" s="1"/>
  <c r="BV70" i="4"/>
  <c r="BQ70" i="4"/>
  <c r="BM70" i="4"/>
  <c r="BJ70" i="4"/>
  <c r="BG70" i="4"/>
  <c r="BD70" i="4"/>
  <c r="BA70" i="4"/>
  <c r="AX70" i="4"/>
  <c r="AO70" i="4"/>
  <c r="AL70" i="4"/>
  <c r="AI70" i="4"/>
  <c r="AE70" i="4"/>
  <c r="AB70" i="4"/>
  <c r="Y70" i="4"/>
  <c r="X70" i="4" s="1"/>
  <c r="O70" i="4"/>
  <c r="B70" i="4"/>
  <c r="DH70" i="4" s="1"/>
  <c r="DD69" i="4"/>
  <c r="DA69" i="4"/>
  <c r="CX69" i="4"/>
  <c r="CW69" i="4"/>
  <c r="CV69" i="4"/>
  <c r="CR69" i="4"/>
  <c r="CN69" i="4"/>
  <c r="CK69" i="4"/>
  <c r="CH69" i="4"/>
  <c r="CE69" i="4"/>
  <c r="CB69" i="4"/>
  <c r="BY69" i="4"/>
  <c r="BV69" i="4"/>
  <c r="BQ69" i="4"/>
  <c r="BM69" i="4"/>
  <c r="BJ69" i="4"/>
  <c r="BG69" i="4"/>
  <c r="BD69" i="4"/>
  <c r="BA69" i="4"/>
  <c r="AR69" i="4" s="1"/>
  <c r="AX69" i="4"/>
  <c r="AO69" i="4"/>
  <c r="AL69" i="4"/>
  <c r="AI69" i="4"/>
  <c r="AE69" i="4"/>
  <c r="AB69" i="4"/>
  <c r="Y69" i="4"/>
  <c r="O69" i="4"/>
  <c r="DJ69" i="4" s="1"/>
  <c r="B69" i="4"/>
  <c r="DH69" i="4" s="1"/>
  <c r="DD68" i="4"/>
  <c r="DA68" i="4"/>
  <c r="CX68" i="4"/>
  <c r="CW68" i="4"/>
  <c r="CU68" i="4" s="1"/>
  <c r="CV68" i="4"/>
  <c r="CR68" i="4"/>
  <c r="CN68" i="4"/>
  <c r="CK68" i="4"/>
  <c r="CH68" i="4"/>
  <c r="CE68" i="4"/>
  <c r="CB68" i="4"/>
  <c r="BY68" i="4"/>
  <c r="BV68" i="4"/>
  <c r="BQ68" i="4"/>
  <c r="BM68" i="4"/>
  <c r="BJ68" i="4"/>
  <c r="BG68" i="4"/>
  <c r="BD68" i="4"/>
  <c r="BA68" i="4"/>
  <c r="AX68" i="4"/>
  <c r="AO68" i="4"/>
  <c r="AL68" i="4"/>
  <c r="AI68" i="4"/>
  <c r="AE68" i="4"/>
  <c r="AB68" i="4"/>
  <c r="Y68" i="4"/>
  <c r="X68" i="4" s="1"/>
  <c r="O68" i="4"/>
  <c r="DJ68" i="4" s="1"/>
  <c r="B68" i="4"/>
  <c r="DH68" i="4" s="1"/>
  <c r="DD67" i="4"/>
  <c r="DA67" i="4"/>
  <c r="CX67" i="4"/>
  <c r="CW67" i="4"/>
  <c r="CV67" i="4"/>
  <c r="CU67" i="4" s="1"/>
  <c r="CR67" i="4"/>
  <c r="CN67" i="4"/>
  <c r="CK67" i="4"/>
  <c r="CH67" i="4"/>
  <c r="CE67" i="4"/>
  <c r="CB67" i="4"/>
  <c r="BY67" i="4"/>
  <c r="BV67" i="4"/>
  <c r="BQ67" i="4"/>
  <c r="BM67" i="4"/>
  <c r="BJ67" i="4"/>
  <c r="BG67" i="4"/>
  <c r="BD67" i="4"/>
  <c r="BA67" i="4"/>
  <c r="AX67" i="4"/>
  <c r="AO67" i="4"/>
  <c r="AL67" i="4"/>
  <c r="AI67" i="4"/>
  <c r="AE67" i="4"/>
  <c r="AB67" i="4"/>
  <c r="Y67" i="4"/>
  <c r="O67" i="4"/>
  <c r="DJ67" i="4" s="1"/>
  <c r="B67" i="4"/>
  <c r="DD66" i="4"/>
  <c r="DA66" i="4"/>
  <c r="CX66" i="4"/>
  <c r="CW66" i="4"/>
  <c r="CV66" i="4"/>
  <c r="CR66" i="4"/>
  <c r="CN66" i="4"/>
  <c r="CK66" i="4"/>
  <c r="CH66" i="4"/>
  <c r="CE66" i="4"/>
  <c r="CB66" i="4"/>
  <c r="BY66" i="4"/>
  <c r="BV66" i="4"/>
  <c r="BQ66" i="4"/>
  <c r="BM66" i="4"/>
  <c r="BJ66" i="4"/>
  <c r="BG66" i="4"/>
  <c r="BD66" i="4"/>
  <c r="BA66" i="4"/>
  <c r="AX66" i="4"/>
  <c r="AO66" i="4"/>
  <c r="AL66" i="4"/>
  <c r="AI66" i="4"/>
  <c r="AE66" i="4"/>
  <c r="AB66" i="4"/>
  <c r="Y66" i="4"/>
  <c r="X66" i="4" s="1"/>
  <c r="O66" i="4"/>
  <c r="B66" i="4"/>
  <c r="DH66" i="4" s="1"/>
  <c r="DD65" i="4"/>
  <c r="DA65" i="4"/>
  <c r="CX65" i="4"/>
  <c r="CW65" i="4"/>
  <c r="CV65" i="4"/>
  <c r="CR65" i="4"/>
  <c r="CN65" i="4"/>
  <c r="CK65" i="4"/>
  <c r="CH65" i="4"/>
  <c r="CE65" i="4"/>
  <c r="CB65" i="4"/>
  <c r="BY65" i="4"/>
  <c r="BV65" i="4"/>
  <c r="BQ65" i="4"/>
  <c r="BM65" i="4"/>
  <c r="BJ65" i="4"/>
  <c r="BG65" i="4"/>
  <c r="BD65" i="4"/>
  <c r="BA65" i="4"/>
  <c r="AX65" i="4"/>
  <c r="AO65" i="4"/>
  <c r="AL65" i="4"/>
  <c r="AI65" i="4"/>
  <c r="AE65" i="4"/>
  <c r="AB65" i="4"/>
  <c r="Y65" i="4"/>
  <c r="O65" i="4"/>
  <c r="DJ65" i="4" s="1"/>
  <c r="B65" i="4"/>
  <c r="DD64" i="4"/>
  <c r="DA64" i="4"/>
  <c r="CX64" i="4"/>
  <c r="CW64" i="4"/>
  <c r="CU64" i="4" s="1"/>
  <c r="CV64" i="4"/>
  <c r="CR64" i="4"/>
  <c r="CN64" i="4"/>
  <c r="CK64" i="4"/>
  <c r="CH64" i="4"/>
  <c r="CE64" i="4"/>
  <c r="CB64" i="4"/>
  <c r="BY64" i="4"/>
  <c r="BV64" i="4"/>
  <c r="BQ64" i="4"/>
  <c r="BM64" i="4"/>
  <c r="BJ64" i="4"/>
  <c r="BG64" i="4"/>
  <c r="BD64" i="4"/>
  <c r="BA64" i="4"/>
  <c r="AX64" i="4"/>
  <c r="AO64" i="4"/>
  <c r="AL64" i="4"/>
  <c r="AI64" i="4"/>
  <c r="AE64" i="4"/>
  <c r="AB64" i="4"/>
  <c r="Y64" i="4"/>
  <c r="O64" i="4"/>
  <c r="DJ64" i="4" s="1"/>
  <c r="B64" i="4"/>
  <c r="DH64" i="4" s="1"/>
  <c r="DD63" i="4"/>
  <c r="DA63" i="4"/>
  <c r="CX63" i="4"/>
  <c r="CW63" i="4"/>
  <c r="CV63" i="4"/>
  <c r="CR63" i="4"/>
  <c r="CN63" i="4"/>
  <c r="CK63" i="4"/>
  <c r="CH63" i="4"/>
  <c r="CE63" i="4"/>
  <c r="CB63" i="4"/>
  <c r="BY63" i="4"/>
  <c r="BV63" i="4"/>
  <c r="BQ63" i="4"/>
  <c r="BM63" i="4"/>
  <c r="BJ63" i="4"/>
  <c r="BG63" i="4"/>
  <c r="BD63" i="4"/>
  <c r="BA63" i="4"/>
  <c r="AX63" i="4"/>
  <c r="AO63" i="4"/>
  <c r="AL63" i="4"/>
  <c r="AI63" i="4"/>
  <c r="AE63" i="4"/>
  <c r="AB63" i="4"/>
  <c r="Y63" i="4"/>
  <c r="O63" i="4"/>
  <c r="B63" i="4"/>
  <c r="DD62" i="4"/>
  <c r="DA62" i="4"/>
  <c r="CX62" i="4"/>
  <c r="CW62" i="4"/>
  <c r="CV62" i="4"/>
  <c r="CR62" i="4"/>
  <c r="CN62" i="4"/>
  <c r="CK62" i="4"/>
  <c r="CH62" i="4"/>
  <c r="CE62" i="4"/>
  <c r="CB62" i="4"/>
  <c r="BY62" i="4"/>
  <c r="BV62" i="4"/>
  <c r="BQ62" i="4"/>
  <c r="BM62" i="4"/>
  <c r="BJ62" i="4"/>
  <c r="BG62" i="4"/>
  <c r="BD62" i="4"/>
  <c r="BA62" i="4"/>
  <c r="AX62" i="4"/>
  <c r="AO62" i="4"/>
  <c r="AL62" i="4"/>
  <c r="AI62" i="4"/>
  <c r="AE62" i="4"/>
  <c r="AB62" i="4"/>
  <c r="Y62" i="4"/>
  <c r="O62" i="4"/>
  <c r="B62" i="4"/>
  <c r="DD61" i="4"/>
  <c r="DA61" i="4"/>
  <c r="CX61" i="4"/>
  <c r="CW61" i="4"/>
  <c r="CV61" i="4"/>
  <c r="CR61" i="4"/>
  <c r="CN61" i="4"/>
  <c r="CK61" i="4"/>
  <c r="CH61" i="4"/>
  <c r="CE61" i="4"/>
  <c r="CB61" i="4"/>
  <c r="BY61" i="4"/>
  <c r="BV61" i="4"/>
  <c r="BQ61" i="4"/>
  <c r="BM61" i="4"/>
  <c r="BJ61" i="4"/>
  <c r="BG61" i="4"/>
  <c r="BD61" i="4"/>
  <c r="BA61" i="4"/>
  <c r="AX61" i="4"/>
  <c r="AO61" i="4"/>
  <c r="AL61" i="4"/>
  <c r="AI61" i="4"/>
  <c r="AE61" i="4"/>
  <c r="AB61" i="4"/>
  <c r="Y61" i="4"/>
  <c r="O61" i="4"/>
  <c r="B61" i="4"/>
  <c r="DH61" i="4" s="1"/>
  <c r="DD60" i="4"/>
  <c r="DA60" i="4"/>
  <c r="CX60" i="4"/>
  <c r="CW60" i="4"/>
  <c r="CV60" i="4"/>
  <c r="CR60" i="4"/>
  <c r="CN60" i="4"/>
  <c r="CK60" i="4"/>
  <c r="CH60" i="4"/>
  <c r="CE60" i="4"/>
  <c r="CB60" i="4"/>
  <c r="BY60" i="4"/>
  <c r="BV60" i="4"/>
  <c r="BQ60" i="4"/>
  <c r="BM60" i="4"/>
  <c r="BJ60" i="4"/>
  <c r="BG60" i="4"/>
  <c r="BD60" i="4"/>
  <c r="BA60" i="4"/>
  <c r="AX60" i="4"/>
  <c r="AO60" i="4"/>
  <c r="AL60" i="4"/>
  <c r="AI60" i="4"/>
  <c r="AE60" i="4"/>
  <c r="AB60" i="4"/>
  <c r="Y60" i="4"/>
  <c r="O60" i="4"/>
  <c r="B60" i="4"/>
  <c r="DH60" i="4" s="1"/>
  <c r="DD59" i="4"/>
  <c r="DA59" i="4"/>
  <c r="CX59" i="4"/>
  <c r="CW59" i="4"/>
  <c r="CU59" i="4" s="1"/>
  <c r="CV59" i="4"/>
  <c r="CR59" i="4"/>
  <c r="CN59" i="4"/>
  <c r="CK59" i="4"/>
  <c r="CH59" i="4"/>
  <c r="CE59" i="4"/>
  <c r="CB59" i="4"/>
  <c r="BY59" i="4"/>
  <c r="BV59" i="4"/>
  <c r="BQ59" i="4"/>
  <c r="BM59" i="4"/>
  <c r="BJ59" i="4"/>
  <c r="BG59" i="4"/>
  <c r="BD59" i="4"/>
  <c r="BA59" i="4"/>
  <c r="AX59" i="4"/>
  <c r="AO59" i="4"/>
  <c r="AL59" i="4"/>
  <c r="AI59" i="4"/>
  <c r="AE59" i="4"/>
  <c r="AB59" i="4"/>
  <c r="Y59" i="4"/>
  <c r="O59" i="4"/>
  <c r="B59" i="4"/>
  <c r="DH59" i="4" s="1"/>
  <c r="DD58" i="4"/>
  <c r="DA58" i="4"/>
  <c r="CX58" i="4"/>
  <c r="CW58" i="4"/>
  <c r="CV58" i="4"/>
  <c r="CR58" i="4"/>
  <c r="CN58" i="4"/>
  <c r="CK58" i="4"/>
  <c r="CH58" i="4"/>
  <c r="CE58" i="4"/>
  <c r="CB58" i="4"/>
  <c r="BY58" i="4"/>
  <c r="BV58" i="4"/>
  <c r="BQ58" i="4"/>
  <c r="BM58" i="4"/>
  <c r="BJ58" i="4"/>
  <c r="BG58" i="4"/>
  <c r="BD58" i="4"/>
  <c r="BA58" i="4"/>
  <c r="AX58" i="4"/>
  <c r="AO58" i="4"/>
  <c r="AL58" i="4"/>
  <c r="AI58" i="4"/>
  <c r="AE58" i="4"/>
  <c r="AB58" i="4"/>
  <c r="Y58" i="4"/>
  <c r="O58" i="4"/>
  <c r="B58" i="4"/>
  <c r="DD57" i="4"/>
  <c r="DA57" i="4"/>
  <c r="CX57" i="4"/>
  <c r="CW57" i="4"/>
  <c r="CV57" i="4"/>
  <c r="CR57" i="4"/>
  <c r="CN57" i="4"/>
  <c r="CK57" i="4"/>
  <c r="CH57" i="4"/>
  <c r="CE57" i="4"/>
  <c r="CB57" i="4"/>
  <c r="BY57" i="4"/>
  <c r="BV57" i="4"/>
  <c r="BQ57" i="4"/>
  <c r="BM57" i="4"/>
  <c r="BJ57" i="4"/>
  <c r="BG57" i="4"/>
  <c r="BD57" i="4"/>
  <c r="BA57" i="4"/>
  <c r="AX57" i="4"/>
  <c r="AO57" i="4"/>
  <c r="AL57" i="4"/>
  <c r="AI57" i="4"/>
  <c r="AE57" i="4"/>
  <c r="AB57" i="4"/>
  <c r="Y57" i="4"/>
  <c r="O57" i="4"/>
  <c r="B57" i="4"/>
  <c r="DH57" i="4" s="1"/>
  <c r="DD56" i="4"/>
  <c r="DA56" i="4"/>
  <c r="CX56" i="4"/>
  <c r="CW56" i="4"/>
  <c r="CV56" i="4"/>
  <c r="CR56" i="4"/>
  <c r="CN56" i="4"/>
  <c r="CK56" i="4"/>
  <c r="CH56" i="4"/>
  <c r="CE56" i="4"/>
  <c r="CB56" i="4"/>
  <c r="BY56" i="4"/>
  <c r="BV56" i="4"/>
  <c r="BQ56" i="4"/>
  <c r="BM56" i="4"/>
  <c r="BJ56" i="4"/>
  <c r="BG56" i="4"/>
  <c r="BD56" i="4"/>
  <c r="BA56" i="4"/>
  <c r="AX56" i="4"/>
  <c r="AO56" i="4"/>
  <c r="AL56" i="4"/>
  <c r="AI56" i="4"/>
  <c r="AE56" i="4"/>
  <c r="AB56" i="4"/>
  <c r="Y56" i="4"/>
  <c r="O56" i="4"/>
  <c r="B56" i="4"/>
  <c r="DD55" i="4"/>
  <c r="DA55" i="4"/>
  <c r="CX55" i="4"/>
  <c r="CW55" i="4"/>
  <c r="CU55" i="4" s="1"/>
  <c r="CV55" i="4"/>
  <c r="CR55" i="4"/>
  <c r="CN55" i="4"/>
  <c r="CK55" i="4"/>
  <c r="CH55" i="4"/>
  <c r="CE55" i="4"/>
  <c r="CB55" i="4"/>
  <c r="BY55" i="4"/>
  <c r="BV55" i="4"/>
  <c r="BQ55" i="4"/>
  <c r="BM55" i="4"/>
  <c r="BJ55" i="4"/>
  <c r="BG55" i="4"/>
  <c r="BD55" i="4"/>
  <c r="BA55" i="4"/>
  <c r="AX55" i="4"/>
  <c r="AO55" i="4"/>
  <c r="AL55" i="4"/>
  <c r="AI55" i="4"/>
  <c r="AE55" i="4"/>
  <c r="AB55" i="4"/>
  <c r="Y55" i="4"/>
  <c r="X55" i="4" s="1"/>
  <c r="O55" i="4"/>
  <c r="DJ55" i="4" s="1"/>
  <c r="B55" i="4"/>
  <c r="DH55" i="4" s="1"/>
  <c r="DD54" i="4"/>
  <c r="DA54" i="4"/>
  <c r="CX54" i="4"/>
  <c r="CW54" i="4"/>
  <c r="CV54" i="4"/>
  <c r="CR54" i="4"/>
  <c r="CN54" i="4"/>
  <c r="CK54" i="4"/>
  <c r="CH54" i="4"/>
  <c r="CE54" i="4"/>
  <c r="CB54" i="4"/>
  <c r="BY54" i="4"/>
  <c r="BV54" i="4"/>
  <c r="BQ54" i="4"/>
  <c r="BM54" i="4"/>
  <c r="BJ54" i="4"/>
  <c r="BG54" i="4"/>
  <c r="BD54" i="4"/>
  <c r="BA54" i="4"/>
  <c r="AX54" i="4"/>
  <c r="AO54" i="4"/>
  <c r="AL54" i="4"/>
  <c r="AI54" i="4"/>
  <c r="AE54" i="4"/>
  <c r="AB54" i="4"/>
  <c r="Y54" i="4"/>
  <c r="X54" i="4" s="1"/>
  <c r="O54" i="4"/>
  <c r="DJ54" i="4" s="1"/>
  <c r="B54" i="4"/>
  <c r="DD53" i="4"/>
  <c r="DA53" i="4"/>
  <c r="CX53" i="4"/>
  <c r="CW53" i="4"/>
  <c r="CV53" i="4"/>
  <c r="CR53" i="4"/>
  <c r="CN53" i="4"/>
  <c r="CK53" i="4"/>
  <c r="CH53" i="4"/>
  <c r="CE53" i="4"/>
  <c r="CB53" i="4"/>
  <c r="BY53" i="4"/>
  <c r="BV53" i="4"/>
  <c r="BQ53" i="4"/>
  <c r="BM53" i="4"/>
  <c r="BJ53" i="4"/>
  <c r="BG53" i="4"/>
  <c r="BD53" i="4"/>
  <c r="BA53" i="4"/>
  <c r="AX53" i="4"/>
  <c r="AO53" i="4"/>
  <c r="AL53" i="4"/>
  <c r="AI53" i="4"/>
  <c r="AE53" i="4"/>
  <c r="AB53" i="4"/>
  <c r="Y53" i="4"/>
  <c r="X53" i="4" s="1"/>
  <c r="O53" i="4"/>
  <c r="B53" i="4"/>
  <c r="DH53" i="4" s="1"/>
  <c r="DD52" i="4"/>
  <c r="DA52" i="4"/>
  <c r="CX52" i="4"/>
  <c r="CW52" i="4"/>
  <c r="CV52" i="4"/>
  <c r="CR52" i="4"/>
  <c r="CN52" i="4"/>
  <c r="CK52" i="4"/>
  <c r="CH52" i="4"/>
  <c r="CE52" i="4"/>
  <c r="CB52" i="4"/>
  <c r="BY52" i="4"/>
  <c r="BV52" i="4"/>
  <c r="BQ52" i="4"/>
  <c r="BM52" i="4"/>
  <c r="BJ52" i="4"/>
  <c r="BG52" i="4"/>
  <c r="BD52" i="4"/>
  <c r="BA52" i="4"/>
  <c r="AX52" i="4"/>
  <c r="AO52" i="4"/>
  <c r="AL52" i="4"/>
  <c r="AI52" i="4"/>
  <c r="AE52" i="4"/>
  <c r="AB52" i="4"/>
  <c r="X52" i="4" s="1"/>
  <c r="Y52" i="4"/>
  <c r="O52" i="4"/>
  <c r="DJ52" i="4" s="1"/>
  <c r="B52" i="4"/>
  <c r="DD51" i="4"/>
  <c r="DA51" i="4"/>
  <c r="CX51" i="4"/>
  <c r="CW51" i="4"/>
  <c r="CV51" i="4"/>
  <c r="CR51" i="4"/>
  <c r="CN51" i="4"/>
  <c r="CK51" i="4"/>
  <c r="CH51" i="4"/>
  <c r="CE51" i="4"/>
  <c r="CB51" i="4"/>
  <c r="BY51" i="4"/>
  <c r="BV51" i="4"/>
  <c r="BQ51" i="4"/>
  <c r="BM51" i="4"/>
  <c r="BJ51" i="4"/>
  <c r="BG51" i="4"/>
  <c r="BD51" i="4"/>
  <c r="BA51" i="4"/>
  <c r="AX51" i="4"/>
  <c r="AO51" i="4"/>
  <c r="AL51" i="4"/>
  <c r="AI51" i="4"/>
  <c r="AE51" i="4"/>
  <c r="AB51" i="4"/>
  <c r="Y51" i="4"/>
  <c r="X51" i="4" s="1"/>
  <c r="O51" i="4"/>
  <c r="B51" i="4"/>
  <c r="DH51" i="4" s="1"/>
  <c r="DD50" i="4"/>
  <c r="DA50" i="4"/>
  <c r="CX50" i="4"/>
  <c r="CW50" i="4"/>
  <c r="CV50" i="4"/>
  <c r="CU50" i="4" s="1"/>
  <c r="CR50" i="4"/>
  <c r="CN50" i="4"/>
  <c r="CK50" i="4"/>
  <c r="CH50" i="4"/>
  <c r="CE50" i="4"/>
  <c r="CB50" i="4"/>
  <c r="BY50" i="4"/>
  <c r="BV50" i="4"/>
  <c r="BQ50" i="4"/>
  <c r="BM50" i="4"/>
  <c r="BJ50" i="4"/>
  <c r="BG50" i="4"/>
  <c r="BD50" i="4"/>
  <c r="BA50" i="4"/>
  <c r="AX50" i="4"/>
  <c r="AO50" i="4"/>
  <c r="AL50" i="4"/>
  <c r="AI50" i="4"/>
  <c r="AE50" i="4"/>
  <c r="AB50" i="4"/>
  <c r="Y50" i="4"/>
  <c r="O50" i="4"/>
  <c r="DJ50" i="4" s="1"/>
  <c r="B50" i="4"/>
  <c r="DD49" i="4"/>
  <c r="DA49" i="4"/>
  <c r="CX49" i="4"/>
  <c r="CW49" i="4"/>
  <c r="CV49" i="4"/>
  <c r="CR49" i="4"/>
  <c r="CN49" i="4"/>
  <c r="CK49" i="4"/>
  <c r="CH49" i="4"/>
  <c r="CE49" i="4"/>
  <c r="CB49" i="4"/>
  <c r="BY49" i="4"/>
  <c r="BV49" i="4"/>
  <c r="BQ49" i="4"/>
  <c r="BM49" i="4"/>
  <c r="BJ49" i="4"/>
  <c r="BG49" i="4"/>
  <c r="BD49" i="4"/>
  <c r="BA49" i="4"/>
  <c r="AX49" i="4"/>
  <c r="AO49" i="4"/>
  <c r="AL49" i="4"/>
  <c r="AI49" i="4"/>
  <c r="AE49" i="4"/>
  <c r="AB49" i="4"/>
  <c r="Y49" i="4"/>
  <c r="O49" i="4"/>
  <c r="B49" i="4"/>
  <c r="DH49" i="4" s="1"/>
  <c r="DD48" i="4"/>
  <c r="DA48" i="4"/>
  <c r="CX48" i="4"/>
  <c r="CW48" i="4"/>
  <c r="CV48" i="4"/>
  <c r="CR48" i="4"/>
  <c r="CN48" i="4"/>
  <c r="CK48" i="4"/>
  <c r="CH48" i="4"/>
  <c r="CE48" i="4"/>
  <c r="CB48" i="4"/>
  <c r="BY48" i="4"/>
  <c r="BV48" i="4"/>
  <c r="BQ48" i="4"/>
  <c r="BM48" i="4"/>
  <c r="BJ48" i="4"/>
  <c r="BG48" i="4"/>
  <c r="BD48" i="4"/>
  <c r="BA48" i="4"/>
  <c r="AX48" i="4"/>
  <c r="AO48" i="4"/>
  <c r="AL48" i="4"/>
  <c r="AI48" i="4"/>
  <c r="AE48" i="4"/>
  <c r="AB48" i="4"/>
  <c r="Y48" i="4"/>
  <c r="O48" i="4"/>
  <c r="B48" i="4"/>
  <c r="DD47" i="4"/>
  <c r="DA47" i="4"/>
  <c r="CX47" i="4"/>
  <c r="CW47" i="4"/>
  <c r="CV47" i="4"/>
  <c r="CR47" i="4"/>
  <c r="CN47" i="4"/>
  <c r="CK47" i="4"/>
  <c r="CH47" i="4"/>
  <c r="CE47" i="4"/>
  <c r="CB47" i="4"/>
  <c r="BY47" i="4"/>
  <c r="BV47" i="4"/>
  <c r="BQ47" i="4"/>
  <c r="BM47" i="4"/>
  <c r="BJ47" i="4"/>
  <c r="BG47" i="4"/>
  <c r="BD47" i="4"/>
  <c r="BA47" i="4"/>
  <c r="AX47" i="4"/>
  <c r="AO47" i="4"/>
  <c r="AL47" i="4"/>
  <c r="AI47" i="4"/>
  <c r="AE47" i="4"/>
  <c r="AB47" i="4"/>
  <c r="Y47" i="4"/>
  <c r="X47" i="4" s="1"/>
  <c r="O47" i="4"/>
  <c r="B47" i="4"/>
  <c r="DH47" i="4" s="1"/>
  <c r="DD46" i="4"/>
  <c r="DA46" i="4"/>
  <c r="CX46" i="4"/>
  <c r="CW46" i="4"/>
  <c r="CV46" i="4"/>
  <c r="CR46" i="4"/>
  <c r="CN46" i="4"/>
  <c r="CK46" i="4"/>
  <c r="CH46" i="4"/>
  <c r="CE46" i="4"/>
  <c r="CB46" i="4"/>
  <c r="BY46" i="4"/>
  <c r="BV46" i="4"/>
  <c r="BQ46" i="4"/>
  <c r="BM46" i="4"/>
  <c r="BJ46" i="4"/>
  <c r="BG46" i="4"/>
  <c r="BD46" i="4"/>
  <c r="BA46" i="4"/>
  <c r="AX46" i="4"/>
  <c r="AO46" i="4"/>
  <c r="AL46" i="4"/>
  <c r="AI46" i="4"/>
  <c r="AE46" i="4"/>
  <c r="AB46" i="4"/>
  <c r="Y46" i="4"/>
  <c r="O46" i="4"/>
  <c r="B46" i="4"/>
  <c r="DD45" i="4"/>
  <c r="DA45" i="4"/>
  <c r="CX45" i="4"/>
  <c r="CW45" i="4"/>
  <c r="CV45" i="4"/>
  <c r="CR45" i="4"/>
  <c r="CN45" i="4"/>
  <c r="CK45" i="4"/>
  <c r="CH45" i="4"/>
  <c r="CE45" i="4"/>
  <c r="CB45" i="4"/>
  <c r="BY45" i="4"/>
  <c r="BV45" i="4"/>
  <c r="BQ45" i="4"/>
  <c r="BM45" i="4"/>
  <c r="BJ45" i="4"/>
  <c r="BG45" i="4"/>
  <c r="BD45" i="4"/>
  <c r="BA45" i="4"/>
  <c r="AX45" i="4"/>
  <c r="AO45" i="4"/>
  <c r="AL45" i="4"/>
  <c r="AI45" i="4"/>
  <c r="AE45" i="4"/>
  <c r="AB45" i="4"/>
  <c r="Y45" i="4"/>
  <c r="O45" i="4"/>
  <c r="B45" i="4"/>
  <c r="DH45" i="4" s="1"/>
  <c r="DD44" i="4"/>
  <c r="DA44" i="4"/>
  <c r="CX44" i="4"/>
  <c r="CW44" i="4"/>
  <c r="CV44" i="4"/>
  <c r="CR44" i="4"/>
  <c r="CN44" i="4"/>
  <c r="CK44" i="4"/>
  <c r="CH44" i="4"/>
  <c r="CE44" i="4"/>
  <c r="CB44" i="4"/>
  <c r="BY44" i="4"/>
  <c r="BV44" i="4"/>
  <c r="BQ44" i="4"/>
  <c r="BM44" i="4"/>
  <c r="BJ44" i="4"/>
  <c r="BG44" i="4"/>
  <c r="BD44" i="4"/>
  <c r="BA44" i="4"/>
  <c r="AX44" i="4"/>
  <c r="AO44" i="4"/>
  <c r="AL44" i="4"/>
  <c r="AI44" i="4"/>
  <c r="AE44" i="4"/>
  <c r="AB44" i="4"/>
  <c r="Y44" i="4"/>
  <c r="O44" i="4"/>
  <c r="B44" i="4"/>
  <c r="DH44" i="4" s="1"/>
  <c r="DD43" i="4"/>
  <c r="DA43" i="4"/>
  <c r="CX43" i="4"/>
  <c r="CW43" i="4"/>
  <c r="CV43" i="4"/>
  <c r="CR43" i="4"/>
  <c r="CN43" i="4"/>
  <c r="CK43" i="4"/>
  <c r="CH43" i="4"/>
  <c r="CE43" i="4"/>
  <c r="CB43" i="4"/>
  <c r="BY43" i="4"/>
  <c r="BV43" i="4"/>
  <c r="BQ43" i="4"/>
  <c r="BM43" i="4"/>
  <c r="BJ43" i="4"/>
  <c r="BG43" i="4"/>
  <c r="BD43" i="4"/>
  <c r="BA43" i="4"/>
  <c r="AX43" i="4"/>
  <c r="AO43" i="4"/>
  <c r="AL43" i="4"/>
  <c r="AI43" i="4"/>
  <c r="AE43" i="4"/>
  <c r="AB43" i="4"/>
  <c r="Y43" i="4"/>
  <c r="X43" i="4" s="1"/>
  <c r="O43" i="4"/>
  <c r="B43" i="4"/>
  <c r="DH43" i="4" s="1"/>
  <c r="DD42" i="4"/>
  <c r="DA42" i="4"/>
  <c r="CX42" i="4"/>
  <c r="CW42" i="4"/>
  <c r="CV42" i="4"/>
  <c r="CU42" i="4" s="1"/>
  <c r="CR42" i="4"/>
  <c r="CN42" i="4"/>
  <c r="CK42" i="4"/>
  <c r="CH42" i="4"/>
  <c r="CE42" i="4"/>
  <c r="CB42" i="4"/>
  <c r="BY42" i="4"/>
  <c r="BV42" i="4"/>
  <c r="BQ42" i="4"/>
  <c r="BM42" i="4"/>
  <c r="BJ42" i="4"/>
  <c r="BG42" i="4"/>
  <c r="BD42" i="4"/>
  <c r="BA42" i="4"/>
  <c r="AX42" i="4"/>
  <c r="AO42" i="4"/>
  <c r="AL42" i="4"/>
  <c r="AI42" i="4"/>
  <c r="AE42" i="4"/>
  <c r="AB42" i="4"/>
  <c r="Y42" i="4"/>
  <c r="O42" i="4"/>
  <c r="DJ42" i="4" s="1"/>
  <c r="B42" i="4"/>
  <c r="DD41" i="4"/>
  <c r="DA41" i="4"/>
  <c r="CX41" i="4"/>
  <c r="CW41" i="4"/>
  <c r="CV41" i="4"/>
  <c r="CR41" i="4"/>
  <c r="CN41" i="4"/>
  <c r="CK41" i="4"/>
  <c r="CH41" i="4"/>
  <c r="CE41" i="4"/>
  <c r="CB41" i="4"/>
  <c r="BY41" i="4"/>
  <c r="BV41" i="4"/>
  <c r="BQ41" i="4"/>
  <c r="BM41" i="4"/>
  <c r="BJ41" i="4"/>
  <c r="BG41" i="4"/>
  <c r="BD41" i="4"/>
  <c r="BA41" i="4"/>
  <c r="AX41" i="4"/>
  <c r="AO41" i="4"/>
  <c r="AL41" i="4"/>
  <c r="AI41" i="4"/>
  <c r="AE41" i="4"/>
  <c r="AB41" i="4"/>
  <c r="Y41" i="4"/>
  <c r="X41" i="4" s="1"/>
  <c r="O41" i="4"/>
  <c r="B41" i="4"/>
  <c r="DH41" i="4" s="1"/>
  <c r="DD40" i="4"/>
  <c r="DA40" i="4"/>
  <c r="CX40" i="4"/>
  <c r="CW40" i="4"/>
  <c r="CV40" i="4"/>
  <c r="CR40" i="4"/>
  <c r="CN40" i="4"/>
  <c r="CK40" i="4"/>
  <c r="CH40" i="4"/>
  <c r="CE40" i="4"/>
  <c r="CB40" i="4"/>
  <c r="BY40" i="4"/>
  <c r="BV40" i="4"/>
  <c r="BQ40" i="4"/>
  <c r="BM40" i="4"/>
  <c r="BJ40" i="4"/>
  <c r="BG40" i="4"/>
  <c r="BD40" i="4"/>
  <c r="BA40" i="4"/>
  <c r="AX40" i="4"/>
  <c r="AR40" i="4"/>
  <c r="AO40" i="4"/>
  <c r="AL40" i="4"/>
  <c r="AI40" i="4"/>
  <c r="AE40" i="4"/>
  <c r="AB40" i="4"/>
  <c r="Y40" i="4"/>
  <c r="O40" i="4"/>
  <c r="DJ40" i="4" s="1"/>
  <c r="B40" i="4"/>
  <c r="DH40" i="4" s="1"/>
  <c r="DD39" i="4"/>
  <c r="DA39" i="4"/>
  <c r="CX39" i="4"/>
  <c r="CW39" i="4"/>
  <c r="CV39" i="4"/>
  <c r="CU39" i="4"/>
  <c r="CR39" i="4"/>
  <c r="CN39" i="4"/>
  <c r="CK39" i="4"/>
  <c r="CH39" i="4"/>
  <c r="CE39" i="4"/>
  <c r="CB39" i="4"/>
  <c r="BY39" i="4"/>
  <c r="BV39" i="4"/>
  <c r="BQ39" i="4"/>
  <c r="BM39" i="4"/>
  <c r="BJ39" i="4"/>
  <c r="BG39" i="4"/>
  <c r="BD39" i="4"/>
  <c r="BA39" i="4"/>
  <c r="AX39" i="4"/>
  <c r="AO39" i="4"/>
  <c r="AL39" i="4"/>
  <c r="AI39" i="4"/>
  <c r="AE39" i="4"/>
  <c r="AB39" i="4"/>
  <c r="Y39" i="4"/>
  <c r="X39" i="4" s="1"/>
  <c r="O39" i="4"/>
  <c r="DJ39" i="4" s="1"/>
  <c r="B39" i="4"/>
  <c r="DH39" i="4" s="1"/>
  <c r="DD38" i="4"/>
  <c r="DA38" i="4"/>
  <c r="CX38" i="4"/>
  <c r="CW38" i="4"/>
  <c r="CV38" i="4"/>
  <c r="CR38" i="4"/>
  <c r="CN38" i="4"/>
  <c r="CK38" i="4"/>
  <c r="CH38" i="4"/>
  <c r="CE38" i="4"/>
  <c r="CB38" i="4"/>
  <c r="BY38" i="4"/>
  <c r="BV38" i="4"/>
  <c r="BQ38" i="4"/>
  <c r="BM38" i="4"/>
  <c r="BJ38" i="4"/>
  <c r="BG38" i="4"/>
  <c r="BD38" i="4"/>
  <c r="BA38" i="4"/>
  <c r="AX38" i="4"/>
  <c r="AO38" i="4"/>
  <c r="AL38" i="4"/>
  <c r="AI38" i="4"/>
  <c r="AE38" i="4"/>
  <c r="AB38" i="4"/>
  <c r="Y38" i="4"/>
  <c r="O38" i="4"/>
  <c r="DJ38" i="4" s="1"/>
  <c r="B38" i="4"/>
  <c r="DH38" i="4" s="1"/>
  <c r="DD37" i="4"/>
  <c r="DA37" i="4"/>
  <c r="CX37" i="4"/>
  <c r="CW37" i="4"/>
  <c r="CV37" i="4"/>
  <c r="CR37" i="4"/>
  <c r="CN37" i="4"/>
  <c r="CK37" i="4"/>
  <c r="CH37" i="4"/>
  <c r="CE37" i="4"/>
  <c r="CB37" i="4"/>
  <c r="BY37" i="4"/>
  <c r="BV37" i="4"/>
  <c r="BQ37" i="4"/>
  <c r="BM37" i="4"/>
  <c r="BJ37" i="4"/>
  <c r="BG37" i="4"/>
  <c r="BD37" i="4"/>
  <c r="BA37" i="4"/>
  <c r="AX37" i="4"/>
  <c r="AO37" i="4"/>
  <c r="AL37" i="4"/>
  <c r="AI37" i="4"/>
  <c r="AE37" i="4"/>
  <c r="AB37" i="4"/>
  <c r="Y37" i="4"/>
  <c r="X37" i="4" s="1"/>
  <c r="O37" i="4"/>
  <c r="B37" i="4"/>
  <c r="DD36" i="4"/>
  <c r="DA36" i="4"/>
  <c r="CX36" i="4"/>
  <c r="CW36" i="4"/>
  <c r="CV36" i="4"/>
  <c r="CR36" i="4"/>
  <c r="CN36" i="4"/>
  <c r="CK36" i="4"/>
  <c r="CH36" i="4"/>
  <c r="CE36" i="4"/>
  <c r="CB36" i="4"/>
  <c r="BY36" i="4"/>
  <c r="BV36" i="4"/>
  <c r="BQ36" i="4"/>
  <c r="BP36" i="4" s="1"/>
  <c r="BM36" i="4"/>
  <c r="BJ36" i="4"/>
  <c r="BG36" i="4"/>
  <c r="BD36" i="4"/>
  <c r="BA36" i="4"/>
  <c r="AX36" i="4"/>
  <c r="AO36" i="4"/>
  <c r="AL36" i="4"/>
  <c r="AI36" i="4"/>
  <c r="AE36" i="4"/>
  <c r="AB36" i="4"/>
  <c r="Y36" i="4"/>
  <c r="O36" i="4"/>
  <c r="B36" i="4"/>
  <c r="DD35" i="4"/>
  <c r="DA35" i="4"/>
  <c r="CX35" i="4"/>
  <c r="CW35" i="4"/>
  <c r="CV35" i="4"/>
  <c r="CR35" i="4"/>
  <c r="CN35" i="4"/>
  <c r="CK35" i="4"/>
  <c r="CH35" i="4"/>
  <c r="CE35" i="4"/>
  <c r="CB35" i="4"/>
  <c r="BY35" i="4"/>
  <c r="BV35" i="4"/>
  <c r="BQ35" i="4"/>
  <c r="BM35" i="4"/>
  <c r="BJ35" i="4"/>
  <c r="BG35" i="4"/>
  <c r="BD35" i="4"/>
  <c r="BA35" i="4"/>
  <c r="AX35" i="4"/>
  <c r="AO35" i="4"/>
  <c r="AL35" i="4"/>
  <c r="AI35" i="4"/>
  <c r="AE35" i="4"/>
  <c r="AB35" i="4"/>
  <c r="Y35" i="4"/>
  <c r="O35" i="4"/>
  <c r="B35" i="4"/>
  <c r="DH35" i="4" s="1"/>
  <c r="DD34" i="4"/>
  <c r="DA34" i="4"/>
  <c r="CX34" i="4"/>
  <c r="CW34" i="4"/>
  <c r="CU34" i="4" s="1"/>
  <c r="CV34" i="4"/>
  <c r="CR34" i="4"/>
  <c r="CN34" i="4"/>
  <c r="CK34" i="4"/>
  <c r="CH34" i="4"/>
  <c r="CE34" i="4"/>
  <c r="CB34" i="4"/>
  <c r="BY34" i="4"/>
  <c r="BV34" i="4"/>
  <c r="BQ34" i="4"/>
  <c r="BM34" i="4"/>
  <c r="BJ34" i="4"/>
  <c r="BG34" i="4"/>
  <c r="BD34" i="4"/>
  <c r="BA34" i="4"/>
  <c r="AX34" i="4"/>
  <c r="AO34" i="4"/>
  <c r="AL34" i="4"/>
  <c r="AI34" i="4"/>
  <c r="AE34" i="4"/>
  <c r="AB34" i="4"/>
  <c r="Y34" i="4"/>
  <c r="O34" i="4"/>
  <c r="DJ34" i="4" s="1"/>
  <c r="B34" i="4"/>
  <c r="DH34" i="4" s="1"/>
  <c r="DD33" i="4"/>
  <c r="DA33" i="4"/>
  <c r="CX33" i="4"/>
  <c r="CW33" i="4"/>
  <c r="CV33" i="4"/>
  <c r="CR33" i="4"/>
  <c r="CN33" i="4"/>
  <c r="CK33" i="4"/>
  <c r="CH33" i="4"/>
  <c r="CE33" i="4"/>
  <c r="CB33" i="4"/>
  <c r="BY33" i="4"/>
  <c r="BV33" i="4"/>
  <c r="BQ33" i="4"/>
  <c r="BM33" i="4"/>
  <c r="BJ33" i="4"/>
  <c r="BG33" i="4"/>
  <c r="BD33" i="4"/>
  <c r="BA33" i="4"/>
  <c r="AX33" i="4"/>
  <c r="AO33" i="4"/>
  <c r="AL33" i="4"/>
  <c r="AI33" i="4"/>
  <c r="AE33" i="4"/>
  <c r="AB33" i="4"/>
  <c r="Y33" i="4"/>
  <c r="O33" i="4"/>
  <c r="B33" i="4"/>
  <c r="DD32" i="4"/>
  <c r="DA32" i="4"/>
  <c r="CX32" i="4"/>
  <c r="CW32" i="4"/>
  <c r="CV32" i="4"/>
  <c r="CR32" i="4"/>
  <c r="CN32" i="4"/>
  <c r="CK32" i="4"/>
  <c r="CH32" i="4"/>
  <c r="CE32" i="4"/>
  <c r="CB32" i="4"/>
  <c r="BY32" i="4"/>
  <c r="BV32" i="4"/>
  <c r="BQ32" i="4"/>
  <c r="BM32" i="4"/>
  <c r="BJ32" i="4"/>
  <c r="BG32" i="4"/>
  <c r="BD32" i="4"/>
  <c r="BA32" i="4"/>
  <c r="AX32" i="4"/>
  <c r="AO32" i="4"/>
  <c r="AL32" i="4"/>
  <c r="AI32" i="4"/>
  <c r="AE32" i="4"/>
  <c r="AB32" i="4"/>
  <c r="Y32" i="4"/>
  <c r="O32" i="4"/>
  <c r="B32" i="4"/>
  <c r="DD31" i="4"/>
  <c r="DA31" i="4"/>
  <c r="CX31" i="4"/>
  <c r="CW31" i="4"/>
  <c r="CV31" i="4"/>
  <c r="CR31" i="4"/>
  <c r="CN31" i="4"/>
  <c r="CK31" i="4"/>
  <c r="CH31" i="4"/>
  <c r="CE31" i="4"/>
  <c r="CB31" i="4"/>
  <c r="BY31" i="4"/>
  <c r="BV31" i="4"/>
  <c r="BQ31" i="4"/>
  <c r="BM31" i="4"/>
  <c r="BJ31" i="4"/>
  <c r="BG31" i="4"/>
  <c r="BD31" i="4"/>
  <c r="BA31" i="4"/>
  <c r="AX31" i="4"/>
  <c r="AO31" i="4"/>
  <c r="AL31" i="4"/>
  <c r="AI31" i="4"/>
  <c r="AE31" i="4"/>
  <c r="AB31" i="4"/>
  <c r="Y31" i="4"/>
  <c r="O31" i="4"/>
  <c r="B31" i="4"/>
  <c r="DH31" i="4" s="1"/>
  <c r="DD30" i="4"/>
  <c r="DA30" i="4"/>
  <c r="CX30" i="4"/>
  <c r="CW30" i="4"/>
  <c r="CV30" i="4"/>
  <c r="CR30" i="4"/>
  <c r="CN30" i="4"/>
  <c r="CK30" i="4"/>
  <c r="CH30" i="4"/>
  <c r="CE30" i="4"/>
  <c r="CB30" i="4"/>
  <c r="BY30" i="4"/>
  <c r="BV30" i="4"/>
  <c r="BQ30" i="4"/>
  <c r="BM30" i="4"/>
  <c r="BJ30" i="4"/>
  <c r="BG30" i="4"/>
  <c r="BD30" i="4"/>
  <c r="BA30" i="4"/>
  <c r="AX30" i="4"/>
  <c r="AO30" i="4"/>
  <c r="AL30" i="4"/>
  <c r="AI30" i="4"/>
  <c r="AE30" i="4"/>
  <c r="AB30" i="4"/>
  <c r="Y30" i="4"/>
  <c r="O30" i="4"/>
  <c r="B30" i="4"/>
  <c r="DD29" i="4"/>
  <c r="DA29" i="4"/>
  <c r="CX29" i="4"/>
  <c r="CW29" i="4"/>
  <c r="CU29" i="4" s="1"/>
  <c r="CV29" i="4"/>
  <c r="CR29" i="4"/>
  <c r="CN29" i="4"/>
  <c r="CK29" i="4"/>
  <c r="CH29" i="4"/>
  <c r="CE29" i="4"/>
  <c r="CB29" i="4"/>
  <c r="BY29" i="4"/>
  <c r="BV29" i="4"/>
  <c r="BQ29" i="4"/>
  <c r="BM29" i="4"/>
  <c r="BJ29" i="4"/>
  <c r="BG29" i="4"/>
  <c r="BD29" i="4"/>
  <c r="BA29" i="4"/>
  <c r="AX29" i="4"/>
  <c r="AO29" i="4"/>
  <c r="AL29" i="4"/>
  <c r="AI29" i="4"/>
  <c r="AE29" i="4"/>
  <c r="AB29" i="4"/>
  <c r="Y29" i="4"/>
  <c r="O29" i="4"/>
  <c r="B29" i="4"/>
  <c r="DD28" i="4"/>
  <c r="DA28" i="4"/>
  <c r="CX28" i="4"/>
  <c r="CW28" i="4"/>
  <c r="CV28" i="4"/>
  <c r="CR28" i="4"/>
  <c r="CN28" i="4"/>
  <c r="CK28" i="4"/>
  <c r="CH28" i="4"/>
  <c r="CE28" i="4"/>
  <c r="CB28" i="4"/>
  <c r="BY28" i="4"/>
  <c r="BV28" i="4"/>
  <c r="BQ28" i="4"/>
  <c r="BM28" i="4"/>
  <c r="BJ28" i="4"/>
  <c r="BG28" i="4"/>
  <c r="BD28" i="4"/>
  <c r="BA28" i="4"/>
  <c r="AX28" i="4"/>
  <c r="AO28" i="4"/>
  <c r="AL28" i="4"/>
  <c r="AI28" i="4"/>
  <c r="AE28" i="4"/>
  <c r="AB28" i="4"/>
  <c r="Y28" i="4"/>
  <c r="O28" i="4"/>
  <c r="DJ28" i="4" s="1"/>
  <c r="B28" i="4"/>
  <c r="DD27" i="4"/>
  <c r="DA27" i="4"/>
  <c r="CX27" i="4"/>
  <c r="CW27" i="4"/>
  <c r="CV27" i="4"/>
  <c r="CU27" i="4" s="1"/>
  <c r="CR27" i="4"/>
  <c r="CN27" i="4"/>
  <c r="CK27" i="4"/>
  <c r="CH27" i="4"/>
  <c r="CE27" i="4"/>
  <c r="CB27" i="4"/>
  <c r="BY27" i="4"/>
  <c r="BV27" i="4"/>
  <c r="BQ27" i="4"/>
  <c r="BM27" i="4"/>
  <c r="BJ27" i="4"/>
  <c r="BG27" i="4"/>
  <c r="BD27" i="4"/>
  <c r="BA27" i="4"/>
  <c r="AX27" i="4"/>
  <c r="AO27" i="4"/>
  <c r="AL27" i="4"/>
  <c r="AI27" i="4"/>
  <c r="AE27" i="4"/>
  <c r="AB27" i="4"/>
  <c r="Y27" i="4"/>
  <c r="O27" i="4"/>
  <c r="DJ27" i="4" s="1"/>
  <c r="B27" i="4"/>
  <c r="DH27" i="4" s="1"/>
  <c r="DD26" i="4"/>
  <c r="DA26" i="4"/>
  <c r="CX26" i="4"/>
  <c r="CW26" i="4"/>
  <c r="CV26" i="4"/>
  <c r="CR26" i="4"/>
  <c r="CN26" i="4"/>
  <c r="CK26" i="4"/>
  <c r="CH26" i="4"/>
  <c r="CE26" i="4"/>
  <c r="CB26" i="4"/>
  <c r="BY26" i="4"/>
  <c r="BV26" i="4"/>
  <c r="BQ26" i="4"/>
  <c r="BM26" i="4"/>
  <c r="BJ26" i="4"/>
  <c r="BG26" i="4"/>
  <c r="BD26" i="4"/>
  <c r="BA26" i="4"/>
  <c r="AX26" i="4"/>
  <c r="AO26" i="4"/>
  <c r="AL26" i="4"/>
  <c r="AI26" i="4"/>
  <c r="AE26" i="4"/>
  <c r="AB26" i="4"/>
  <c r="Y26" i="4"/>
  <c r="O26" i="4"/>
  <c r="B26" i="4"/>
  <c r="DD25" i="4"/>
  <c r="DA25" i="4"/>
  <c r="CX25" i="4"/>
  <c r="CW25" i="4"/>
  <c r="CV25" i="4"/>
  <c r="CR25" i="4"/>
  <c r="CN25" i="4"/>
  <c r="CK25" i="4"/>
  <c r="CH25" i="4"/>
  <c r="CE25" i="4"/>
  <c r="CB25" i="4"/>
  <c r="BY25" i="4"/>
  <c r="BV25" i="4"/>
  <c r="BQ25" i="4"/>
  <c r="BM25" i="4"/>
  <c r="BJ25" i="4"/>
  <c r="BG25" i="4"/>
  <c r="BD25" i="4"/>
  <c r="BA25" i="4"/>
  <c r="AX25" i="4"/>
  <c r="AO25" i="4"/>
  <c r="AL25" i="4"/>
  <c r="AI25" i="4"/>
  <c r="AE25" i="4"/>
  <c r="AB25" i="4"/>
  <c r="Y25" i="4"/>
  <c r="O25" i="4"/>
  <c r="B25" i="4"/>
  <c r="DD24" i="4"/>
  <c r="DA24" i="4"/>
  <c r="CX24" i="4"/>
  <c r="CW24" i="4"/>
  <c r="CV24" i="4"/>
  <c r="CR24" i="4"/>
  <c r="CN24" i="4"/>
  <c r="CK24" i="4"/>
  <c r="CH24" i="4"/>
  <c r="CE24" i="4"/>
  <c r="CB24" i="4"/>
  <c r="BY24" i="4"/>
  <c r="BV24" i="4"/>
  <c r="BQ24" i="4"/>
  <c r="BM24" i="4"/>
  <c r="BJ24" i="4"/>
  <c r="BG24" i="4"/>
  <c r="BD24" i="4"/>
  <c r="BA24" i="4"/>
  <c r="AX24" i="4"/>
  <c r="AO24" i="4"/>
  <c r="AL24" i="4"/>
  <c r="AI24" i="4"/>
  <c r="AE24" i="4"/>
  <c r="AB24" i="4"/>
  <c r="Y24" i="4"/>
  <c r="O24" i="4"/>
  <c r="B24" i="4"/>
  <c r="DD23" i="4"/>
  <c r="DA23" i="4"/>
  <c r="CX23" i="4"/>
  <c r="CW23" i="4"/>
  <c r="CU23" i="4" s="1"/>
  <c r="CV23" i="4"/>
  <c r="CR23" i="4"/>
  <c r="CN23" i="4"/>
  <c r="CK23" i="4"/>
  <c r="CH23" i="4"/>
  <c r="CE23" i="4"/>
  <c r="CB23" i="4"/>
  <c r="BY23" i="4"/>
  <c r="BV23" i="4"/>
  <c r="BQ23" i="4"/>
  <c r="BM23" i="4"/>
  <c r="BJ23" i="4"/>
  <c r="BG23" i="4"/>
  <c r="BD23" i="4"/>
  <c r="BA23" i="4"/>
  <c r="AX23" i="4"/>
  <c r="AO23" i="4"/>
  <c r="AL23" i="4"/>
  <c r="AI23" i="4"/>
  <c r="AE23" i="4"/>
  <c r="AB23" i="4"/>
  <c r="Y23" i="4"/>
  <c r="O23" i="4"/>
  <c r="B23" i="4"/>
  <c r="DH23" i="4" s="1"/>
  <c r="DD22" i="4"/>
  <c r="DA22" i="4"/>
  <c r="CX22" i="4"/>
  <c r="CW22" i="4"/>
  <c r="CV22" i="4"/>
  <c r="CR22" i="4"/>
  <c r="CN22" i="4"/>
  <c r="CK22" i="4"/>
  <c r="CH22" i="4"/>
  <c r="CE22" i="4"/>
  <c r="CB22" i="4"/>
  <c r="BY22" i="4"/>
  <c r="BV22" i="4"/>
  <c r="BQ22" i="4"/>
  <c r="BM22" i="4"/>
  <c r="BJ22" i="4"/>
  <c r="BG22" i="4"/>
  <c r="BD22" i="4"/>
  <c r="BA22" i="4"/>
  <c r="AX22" i="4"/>
  <c r="AO22" i="4"/>
  <c r="AL22" i="4"/>
  <c r="AI22" i="4"/>
  <c r="AE22" i="4"/>
  <c r="AB22" i="4"/>
  <c r="Y22" i="4"/>
  <c r="O22" i="4"/>
  <c r="B22" i="4"/>
  <c r="DD21" i="4"/>
  <c r="DA21" i="4"/>
  <c r="CX21" i="4"/>
  <c r="CW21" i="4"/>
  <c r="CV21" i="4"/>
  <c r="CR21" i="4"/>
  <c r="CN21" i="4"/>
  <c r="CK21" i="4"/>
  <c r="CH21" i="4"/>
  <c r="CE21" i="4"/>
  <c r="CB21" i="4"/>
  <c r="BY21" i="4"/>
  <c r="BV21" i="4"/>
  <c r="BQ21" i="4"/>
  <c r="BM21" i="4"/>
  <c r="BJ21" i="4"/>
  <c r="BG21" i="4"/>
  <c r="BD21" i="4"/>
  <c r="BA21" i="4"/>
  <c r="AX21" i="4"/>
  <c r="AO21" i="4"/>
  <c r="AL21" i="4"/>
  <c r="AI21" i="4"/>
  <c r="AE21" i="4"/>
  <c r="AB21" i="4"/>
  <c r="Y21" i="4"/>
  <c r="O21" i="4"/>
  <c r="B21" i="4"/>
  <c r="DD20" i="4"/>
  <c r="DA20" i="4"/>
  <c r="CX20" i="4"/>
  <c r="CW20" i="4"/>
  <c r="CV20" i="4"/>
  <c r="CR20" i="4"/>
  <c r="CN20" i="4"/>
  <c r="CK20" i="4"/>
  <c r="CH20" i="4"/>
  <c r="CE20" i="4"/>
  <c r="CB20" i="4"/>
  <c r="BY20" i="4"/>
  <c r="BV20" i="4"/>
  <c r="BQ20" i="4"/>
  <c r="BM20" i="4"/>
  <c r="BJ20" i="4"/>
  <c r="BG20" i="4"/>
  <c r="BD20" i="4"/>
  <c r="BA20" i="4"/>
  <c r="AX20" i="4"/>
  <c r="AO20" i="4"/>
  <c r="AL20" i="4"/>
  <c r="AI20" i="4"/>
  <c r="AE20" i="4"/>
  <c r="AB20" i="4"/>
  <c r="Y20" i="4"/>
  <c r="O20" i="4"/>
  <c r="B20" i="4"/>
  <c r="DD19" i="4"/>
  <c r="DA19" i="4"/>
  <c r="CX19" i="4"/>
  <c r="CW19" i="4"/>
  <c r="CV19" i="4"/>
  <c r="CR19" i="4"/>
  <c r="CN19" i="4"/>
  <c r="CK19" i="4"/>
  <c r="CH19" i="4"/>
  <c r="CE19" i="4"/>
  <c r="CB19" i="4"/>
  <c r="BY19" i="4"/>
  <c r="BV19" i="4"/>
  <c r="BQ19" i="4"/>
  <c r="BM19" i="4"/>
  <c r="BJ19" i="4"/>
  <c r="BG19" i="4"/>
  <c r="BD19" i="4"/>
  <c r="BA19" i="4"/>
  <c r="AX19" i="4"/>
  <c r="AO19" i="4"/>
  <c r="AL19" i="4"/>
  <c r="AI19" i="4"/>
  <c r="AE19" i="4"/>
  <c r="AB19" i="4"/>
  <c r="Y19" i="4"/>
  <c r="O19" i="4"/>
  <c r="B19" i="4"/>
  <c r="DH19" i="4" s="1"/>
  <c r="DD18" i="4"/>
  <c r="DA18" i="4"/>
  <c r="CX18" i="4"/>
  <c r="CW18" i="4"/>
  <c r="CU18" i="4" s="1"/>
  <c r="CV18" i="4"/>
  <c r="CR18" i="4"/>
  <c r="CN18" i="4"/>
  <c r="CK18" i="4"/>
  <c r="CH18" i="4"/>
  <c r="CE18" i="4"/>
  <c r="CB18" i="4"/>
  <c r="BY18" i="4"/>
  <c r="BV18" i="4"/>
  <c r="BQ18" i="4"/>
  <c r="BM18" i="4"/>
  <c r="BJ18" i="4"/>
  <c r="BG18" i="4"/>
  <c r="BD18" i="4"/>
  <c r="BA18" i="4"/>
  <c r="AX18" i="4"/>
  <c r="AO18" i="4"/>
  <c r="AL18" i="4"/>
  <c r="AI18" i="4"/>
  <c r="AE18" i="4"/>
  <c r="AB18" i="4"/>
  <c r="Y18" i="4"/>
  <c r="O18" i="4"/>
  <c r="DJ18" i="4" s="1"/>
  <c r="B18" i="4"/>
  <c r="DH18" i="4" s="1"/>
  <c r="DD17" i="4"/>
  <c r="DA17" i="4"/>
  <c r="CX17" i="4"/>
  <c r="CW17" i="4"/>
  <c r="CV17" i="4"/>
  <c r="CU17" i="4"/>
  <c r="CR17" i="4"/>
  <c r="CN17" i="4"/>
  <c r="CK17" i="4"/>
  <c r="CH17" i="4"/>
  <c r="CE17" i="4"/>
  <c r="CB17" i="4"/>
  <c r="BY17" i="4"/>
  <c r="BV17" i="4"/>
  <c r="BP17" i="4" s="1"/>
  <c r="BQ17" i="4"/>
  <c r="BM17" i="4"/>
  <c r="BJ17" i="4"/>
  <c r="BG17" i="4"/>
  <c r="BD17" i="4"/>
  <c r="BA17" i="4"/>
  <c r="AX17" i="4"/>
  <c r="AO17" i="4"/>
  <c r="AL17" i="4"/>
  <c r="AI17" i="4"/>
  <c r="AE17" i="4"/>
  <c r="AB17" i="4"/>
  <c r="Y17" i="4"/>
  <c r="O17" i="4"/>
  <c r="DJ17" i="4" s="1"/>
  <c r="B17" i="4"/>
  <c r="DH17" i="4" s="1"/>
  <c r="DD16" i="4"/>
  <c r="DA16" i="4"/>
  <c r="CX16" i="4"/>
  <c r="CW16" i="4"/>
  <c r="CV16" i="4"/>
  <c r="CR16" i="4"/>
  <c r="CN16" i="4"/>
  <c r="CK16" i="4"/>
  <c r="CH16" i="4"/>
  <c r="CE16" i="4"/>
  <c r="CB16" i="4"/>
  <c r="BY16" i="4"/>
  <c r="BV16" i="4"/>
  <c r="BQ16" i="4"/>
  <c r="BM16" i="4"/>
  <c r="BJ16" i="4"/>
  <c r="BG16" i="4"/>
  <c r="BD16" i="4"/>
  <c r="BA16" i="4"/>
  <c r="AX16" i="4"/>
  <c r="AO16" i="4"/>
  <c r="AL16" i="4"/>
  <c r="AI16" i="4"/>
  <c r="AE16" i="4"/>
  <c r="AB16" i="4"/>
  <c r="Y16" i="4"/>
  <c r="O16" i="4"/>
  <c r="B16" i="4"/>
  <c r="DD15" i="4"/>
  <c r="DA15" i="4"/>
  <c r="CX15" i="4"/>
  <c r="CW15" i="4"/>
  <c r="CV15" i="4"/>
  <c r="CR15" i="4"/>
  <c r="CN15" i="4"/>
  <c r="CK15" i="4"/>
  <c r="CH15" i="4"/>
  <c r="CE15" i="4"/>
  <c r="CB15" i="4"/>
  <c r="BY15" i="4"/>
  <c r="BV15" i="4"/>
  <c r="BQ15" i="4"/>
  <c r="BM15" i="4"/>
  <c r="BJ15" i="4"/>
  <c r="BG15" i="4"/>
  <c r="BD15" i="4"/>
  <c r="BA15" i="4"/>
  <c r="AX15" i="4"/>
  <c r="AO15" i="4"/>
  <c r="AL15" i="4"/>
  <c r="AI15" i="4"/>
  <c r="AE15" i="4"/>
  <c r="AB15" i="4"/>
  <c r="Y15" i="4"/>
  <c r="O15" i="4"/>
  <c r="B15" i="4"/>
  <c r="DD14" i="4"/>
  <c r="DA14" i="4"/>
  <c r="CX14" i="4"/>
  <c r="CW14" i="4"/>
  <c r="CV14" i="4"/>
  <c r="CR14" i="4"/>
  <c r="CN14" i="4"/>
  <c r="CK14" i="4"/>
  <c r="CH14" i="4"/>
  <c r="CE14" i="4"/>
  <c r="CB14" i="4"/>
  <c r="BY14" i="4"/>
  <c r="BV14" i="4"/>
  <c r="BQ14" i="4"/>
  <c r="BM14" i="4"/>
  <c r="BJ14" i="4"/>
  <c r="BG14" i="4"/>
  <c r="BD14" i="4"/>
  <c r="BA14" i="4"/>
  <c r="AX14" i="4"/>
  <c r="AO14" i="4"/>
  <c r="AL14" i="4"/>
  <c r="AI14" i="4"/>
  <c r="AE14" i="4"/>
  <c r="AB14" i="4"/>
  <c r="Y14" i="4"/>
  <c r="O14" i="4"/>
  <c r="DJ14" i="4" s="1"/>
  <c r="B14" i="4"/>
  <c r="DD13" i="4"/>
  <c r="DA13" i="4"/>
  <c r="CX13" i="4"/>
  <c r="CW13" i="4"/>
  <c r="CV13" i="4"/>
  <c r="CR13" i="4"/>
  <c r="CN13" i="4"/>
  <c r="CK13" i="4"/>
  <c r="CH13" i="4"/>
  <c r="CE13" i="4"/>
  <c r="CB13" i="4"/>
  <c r="BY13" i="4"/>
  <c r="BV13" i="4"/>
  <c r="BQ13" i="4"/>
  <c r="BM13" i="4"/>
  <c r="BJ13" i="4"/>
  <c r="BG13" i="4"/>
  <c r="BD13" i="4"/>
  <c r="BA13" i="4"/>
  <c r="AX13" i="4"/>
  <c r="AO13" i="4"/>
  <c r="AL13" i="4"/>
  <c r="AI13" i="4"/>
  <c r="AE13" i="4"/>
  <c r="AB13" i="4"/>
  <c r="Y13" i="4"/>
  <c r="O13" i="4"/>
  <c r="B13" i="4"/>
  <c r="DD12" i="4"/>
  <c r="DA12" i="4"/>
  <c r="CX12" i="4"/>
  <c r="CW12" i="4"/>
  <c r="CV12" i="4"/>
  <c r="CR12" i="4"/>
  <c r="CN12" i="4"/>
  <c r="CK12" i="4"/>
  <c r="CH12" i="4"/>
  <c r="CE12" i="4"/>
  <c r="CB12" i="4"/>
  <c r="BY12" i="4"/>
  <c r="BV12" i="4"/>
  <c r="BQ12" i="4"/>
  <c r="BM12" i="4"/>
  <c r="BJ12" i="4"/>
  <c r="BG12" i="4"/>
  <c r="BD12" i="4"/>
  <c r="BA12" i="4"/>
  <c r="AX12" i="4"/>
  <c r="AO12" i="4"/>
  <c r="AL12" i="4"/>
  <c r="AI12" i="4"/>
  <c r="AE12" i="4"/>
  <c r="AB12" i="4"/>
  <c r="Y12" i="4"/>
  <c r="O12" i="4"/>
  <c r="B12" i="4"/>
  <c r="DD11" i="4"/>
  <c r="DA11" i="4"/>
  <c r="CX11" i="4"/>
  <c r="CW11" i="4"/>
  <c r="CV11" i="4"/>
  <c r="CR11" i="4"/>
  <c r="CN11" i="4"/>
  <c r="CK11" i="4"/>
  <c r="CH11" i="4"/>
  <c r="CE11" i="4"/>
  <c r="CB11" i="4"/>
  <c r="BY11" i="4"/>
  <c r="BV11" i="4"/>
  <c r="BQ11" i="4"/>
  <c r="BM11" i="4"/>
  <c r="BJ11" i="4"/>
  <c r="BG11" i="4"/>
  <c r="BD11" i="4"/>
  <c r="BA11" i="4"/>
  <c r="AX11" i="4"/>
  <c r="AO11" i="4"/>
  <c r="AL11" i="4"/>
  <c r="AI11" i="4"/>
  <c r="AE11" i="4"/>
  <c r="AB11" i="4"/>
  <c r="Y11" i="4"/>
  <c r="O11" i="4"/>
  <c r="B11" i="4"/>
  <c r="DD10" i="4"/>
  <c r="DA10" i="4"/>
  <c r="CX10" i="4"/>
  <c r="CW10" i="4"/>
  <c r="CV10" i="4"/>
  <c r="CR10" i="4"/>
  <c r="CN10" i="4"/>
  <c r="CK10" i="4"/>
  <c r="CH10" i="4"/>
  <c r="CE10" i="4"/>
  <c r="CB10" i="4"/>
  <c r="BY10" i="4"/>
  <c r="BV10" i="4"/>
  <c r="BQ10" i="4"/>
  <c r="BM10" i="4"/>
  <c r="BJ10" i="4"/>
  <c r="BG10" i="4"/>
  <c r="BD10" i="4"/>
  <c r="BA10" i="4"/>
  <c r="AX10" i="4"/>
  <c r="AO10" i="4"/>
  <c r="AL10" i="4"/>
  <c r="AI10" i="4"/>
  <c r="AE10" i="4"/>
  <c r="AB10" i="4"/>
  <c r="Y10" i="4"/>
  <c r="O10" i="4"/>
  <c r="B10" i="4"/>
  <c r="DD9" i="4"/>
  <c r="DA9" i="4"/>
  <c r="CX9" i="4"/>
  <c r="CW9" i="4"/>
  <c r="CV9" i="4"/>
  <c r="CR9" i="4"/>
  <c r="CN9" i="4"/>
  <c r="CK9" i="4"/>
  <c r="CH9" i="4"/>
  <c r="CE9" i="4"/>
  <c r="CB9" i="4"/>
  <c r="BY9" i="4"/>
  <c r="BV9" i="4"/>
  <c r="BQ9" i="4"/>
  <c r="BM9" i="4"/>
  <c r="BJ9" i="4"/>
  <c r="BG9" i="4"/>
  <c r="BD9" i="4"/>
  <c r="BA9" i="4"/>
  <c r="AX9" i="4"/>
  <c r="AO9" i="4"/>
  <c r="AL9" i="4"/>
  <c r="AI9" i="4"/>
  <c r="AE9" i="4"/>
  <c r="AB9" i="4"/>
  <c r="Y9" i="4"/>
  <c r="X9" i="4" s="1"/>
  <c r="O9" i="4"/>
  <c r="DJ9" i="4" s="1"/>
  <c r="B9" i="4"/>
  <c r="DD8" i="4"/>
  <c r="DA8" i="4"/>
  <c r="CX8" i="4"/>
  <c r="CW8" i="4"/>
  <c r="CV8" i="4"/>
  <c r="CR8" i="4"/>
  <c r="CN8" i="4"/>
  <c r="CK8" i="4"/>
  <c r="CH8" i="4"/>
  <c r="CE8" i="4"/>
  <c r="CB8" i="4"/>
  <c r="BY8" i="4"/>
  <c r="BV8" i="4"/>
  <c r="BQ8" i="4"/>
  <c r="BM8" i="4"/>
  <c r="BJ8" i="4"/>
  <c r="BG8" i="4"/>
  <c r="BD8" i="4"/>
  <c r="BA8" i="4"/>
  <c r="AX8" i="4"/>
  <c r="AO8" i="4"/>
  <c r="AL8" i="4"/>
  <c r="AI8" i="4"/>
  <c r="AE8" i="4"/>
  <c r="AB8" i="4"/>
  <c r="Y8" i="4"/>
  <c r="X8" i="4" s="1"/>
  <c r="O8" i="4"/>
  <c r="DJ8" i="4" s="1"/>
  <c r="B8" i="4"/>
  <c r="DD7" i="4"/>
  <c r="DA7" i="4"/>
  <c r="CX7" i="4"/>
  <c r="CW7" i="4"/>
  <c r="CV7" i="4"/>
  <c r="CR7" i="4"/>
  <c r="CN7" i="4"/>
  <c r="CK7" i="4"/>
  <c r="CH7" i="4"/>
  <c r="CE7" i="4"/>
  <c r="CB7" i="4"/>
  <c r="BY7" i="4"/>
  <c r="BV7" i="4"/>
  <c r="BQ7" i="4"/>
  <c r="BM7" i="4"/>
  <c r="BJ7" i="4"/>
  <c r="BG7" i="4"/>
  <c r="BD7" i="4"/>
  <c r="BA7" i="4"/>
  <c r="AX7" i="4"/>
  <c r="AO7" i="4"/>
  <c r="AL7" i="4"/>
  <c r="AI7" i="4"/>
  <c r="AE7" i="4"/>
  <c r="AB7" i="4"/>
  <c r="Y7" i="4"/>
  <c r="O7" i="4"/>
  <c r="B7" i="4"/>
  <c r="O98" i="5" l="1"/>
  <c r="DH8" i="5"/>
  <c r="DG8" i="5" s="1"/>
  <c r="DJ21" i="5"/>
  <c r="AR24" i="5"/>
  <c r="BP27" i="5"/>
  <c r="CU27" i="5"/>
  <c r="BP41" i="5"/>
  <c r="DH54" i="5"/>
  <c r="BP62" i="5"/>
  <c r="DJ67" i="5"/>
  <c r="X76" i="5"/>
  <c r="BP86" i="5"/>
  <c r="DG12" i="5"/>
  <c r="X33" i="5"/>
  <c r="DH34" i="5"/>
  <c r="AR37" i="5"/>
  <c r="DH38" i="5"/>
  <c r="CU39" i="5"/>
  <c r="X47" i="5"/>
  <c r="AR52" i="5"/>
  <c r="CU52" i="5"/>
  <c r="AR57" i="5"/>
  <c r="X60" i="5"/>
  <c r="BP74" i="5"/>
  <c r="DJ79" i="5"/>
  <c r="DG80" i="5"/>
  <c r="DH83" i="5"/>
  <c r="CU84" i="5"/>
  <c r="CU88" i="5"/>
  <c r="X89" i="5"/>
  <c r="AR32" i="5"/>
  <c r="X64" i="5"/>
  <c r="AR73" i="5"/>
  <c r="CU73" i="5"/>
  <c r="X82" i="5"/>
  <c r="X8" i="5"/>
  <c r="AR12" i="5"/>
  <c r="DH13" i="5"/>
  <c r="BP13" i="5"/>
  <c r="DJ16" i="5"/>
  <c r="AR16" i="5"/>
  <c r="DJ20" i="5"/>
  <c r="AR20" i="5"/>
  <c r="DH21" i="5"/>
  <c r="DJ28" i="5"/>
  <c r="DH29" i="5"/>
  <c r="BP29" i="5"/>
  <c r="AR36" i="5"/>
  <c r="DG47" i="5"/>
  <c r="CU60" i="5"/>
  <c r="DH7" i="5"/>
  <c r="AE98" i="5"/>
  <c r="DJ9" i="5"/>
  <c r="X11" i="5"/>
  <c r="X14" i="5"/>
  <c r="DJ15" i="5"/>
  <c r="DH16" i="5"/>
  <c r="DG16" i="5" s="1"/>
  <c r="X19" i="5"/>
  <c r="DH20" i="5"/>
  <c r="DG20" i="5" s="1"/>
  <c r="BP21" i="5"/>
  <c r="DJ24" i="5"/>
  <c r="DH25" i="5"/>
  <c r="CU26" i="5"/>
  <c r="X27" i="5"/>
  <c r="X29" i="5"/>
  <c r="DJ30" i="5"/>
  <c r="DH31" i="5"/>
  <c r="DG31" i="5" s="1"/>
  <c r="AR31" i="5"/>
  <c r="X35" i="5"/>
  <c r="X37" i="5"/>
  <c r="DJ38" i="5"/>
  <c r="DH39" i="5"/>
  <c r="AR41" i="5"/>
  <c r="DH42" i="5"/>
  <c r="AR42" i="5"/>
  <c r="X46" i="5"/>
  <c r="AR49" i="5"/>
  <c r="DG64" i="5"/>
  <c r="X65" i="5"/>
  <c r="BP70" i="5"/>
  <c r="BP71" i="5"/>
  <c r="AR77" i="5"/>
  <c r="BP78" i="5"/>
  <c r="X80" i="5"/>
  <c r="BP82" i="5"/>
  <c r="X85" i="5"/>
  <c r="BP24" i="5"/>
  <c r="AR34" i="5"/>
  <c r="DG43" i="5"/>
  <c r="BP45" i="5"/>
  <c r="AR51" i="5"/>
  <c r="X52" i="5"/>
  <c r="AR56" i="5"/>
  <c r="CU56" i="5"/>
  <c r="CU59" i="5"/>
  <c r="CU61" i="5"/>
  <c r="AR65" i="5"/>
  <c r="BP66" i="5"/>
  <c r="X69" i="5"/>
  <c r="CU76" i="5"/>
  <c r="AR82" i="5"/>
  <c r="CU83" i="5"/>
  <c r="X84" i="5"/>
  <c r="X86" i="5"/>
  <c r="AR88" i="5"/>
  <c r="DH11" i="5"/>
  <c r="X12" i="5"/>
  <c r="BP16" i="5"/>
  <c r="BP20" i="5"/>
  <c r="X24" i="5"/>
  <c r="AR35" i="5"/>
  <c r="BP37" i="5"/>
  <c r="X39" i="5"/>
  <c r="AR45" i="5"/>
  <c r="AR46" i="5"/>
  <c r="BP47" i="5"/>
  <c r="AR54" i="5"/>
  <c r="AR66" i="5"/>
  <c r="CU67" i="5"/>
  <c r="X68" i="5"/>
  <c r="AR72" i="5"/>
  <c r="X73" i="5"/>
  <c r="AR81" i="5"/>
  <c r="BP81" i="5"/>
  <c r="BP84" i="5"/>
  <c r="AR91" i="5"/>
  <c r="BP7" i="5"/>
  <c r="DH15" i="5"/>
  <c r="X16" i="5"/>
  <c r="X20" i="5"/>
  <c r="DH24" i="5"/>
  <c r="BP25" i="5"/>
  <c r="X28" i="5"/>
  <c r="AR29" i="5"/>
  <c r="X31" i="5"/>
  <c r="AR38" i="5"/>
  <c r="BP49" i="5"/>
  <c r="BP50" i="5"/>
  <c r="CU50" i="5"/>
  <c r="X51" i="5"/>
  <c r="X56" i="5"/>
  <c r="CU57" i="5"/>
  <c r="X59" i="5"/>
  <c r="CU64" i="5"/>
  <c r="BP65" i="5"/>
  <c r="BP68" i="5"/>
  <c r="AR75" i="5"/>
  <c r="X81" i="5"/>
  <c r="BP87" i="5"/>
  <c r="AB98" i="5"/>
  <c r="AO98" i="5"/>
  <c r="BG98" i="5"/>
  <c r="BQ98" i="5"/>
  <c r="CE98" i="5"/>
  <c r="CR98" i="5"/>
  <c r="AR8" i="5"/>
  <c r="CU8" i="5"/>
  <c r="X9" i="5"/>
  <c r="BP10" i="5"/>
  <c r="DJ10" i="5"/>
  <c r="BP12" i="5"/>
  <c r="BD98" i="5"/>
  <c r="CB98" i="5"/>
  <c r="CN98" i="5"/>
  <c r="CX98" i="5"/>
  <c r="AR9" i="5"/>
  <c r="BP8" i="5"/>
  <c r="DH9" i="5"/>
  <c r="DG9" i="5" s="1"/>
  <c r="BP9" i="5"/>
  <c r="DJ11" i="5"/>
  <c r="DG11" i="5" s="1"/>
  <c r="X13" i="5"/>
  <c r="BP14" i="5"/>
  <c r="DJ14" i="5"/>
  <c r="CU15" i="5"/>
  <c r="CU16" i="5"/>
  <c r="X17" i="5"/>
  <c r="CU18" i="5"/>
  <c r="DJ19" i="5"/>
  <c r="AR19" i="5"/>
  <c r="CU20" i="5"/>
  <c r="CU22" i="5"/>
  <c r="DJ23" i="5"/>
  <c r="AR23" i="5"/>
  <c r="CU24" i="5"/>
  <c r="X32" i="5"/>
  <c r="BP32" i="5"/>
  <c r="X34" i="5"/>
  <c r="BP35" i="5"/>
  <c r="DJ37" i="5"/>
  <c r="BP38" i="5"/>
  <c r="CU38" i="5"/>
  <c r="AR39" i="5"/>
  <c r="CU40" i="5"/>
  <c r="DG42" i="5"/>
  <c r="X48" i="5"/>
  <c r="BP48" i="5"/>
  <c r="X50" i="5"/>
  <c r="BP51" i="5"/>
  <c r="AR53" i="5"/>
  <c r="DJ53" i="5"/>
  <c r="BP54" i="5"/>
  <c r="CU54" i="5"/>
  <c r="AR55" i="5"/>
  <c r="DH55" i="5"/>
  <c r="DJ70" i="5"/>
  <c r="DG75" i="5"/>
  <c r="DJ86" i="5"/>
  <c r="DG91" i="5"/>
  <c r="AR15" i="5"/>
  <c r="DG21" i="5"/>
  <c r="BP28" i="5"/>
  <c r="X30" i="5"/>
  <c r="BP31" i="5"/>
  <c r="AR33" i="5"/>
  <c r="DJ33" i="5"/>
  <c r="DG33" i="5" s="1"/>
  <c r="BP34" i="5"/>
  <c r="CU34" i="5"/>
  <c r="CU36" i="5"/>
  <c r="X44" i="5"/>
  <c r="BP44" i="5"/>
  <c r="DJ49" i="5"/>
  <c r="DG49" i="5" s="1"/>
  <c r="DG54" i="5"/>
  <c r="X57" i="5"/>
  <c r="BP58" i="5"/>
  <c r="CU58" i="5"/>
  <c r="BP59" i="5"/>
  <c r="X61" i="5"/>
  <c r="X63" i="5"/>
  <c r="BP64" i="5"/>
  <c r="DJ66" i="5"/>
  <c r="DG66" i="5" s="1"/>
  <c r="BP67" i="5"/>
  <c r="AR68" i="5"/>
  <c r="CU69" i="5"/>
  <c r="DH71" i="5"/>
  <c r="DG71" i="5" s="1"/>
  <c r="AR71" i="5"/>
  <c r="X77" i="5"/>
  <c r="BP77" i="5"/>
  <c r="AR78" i="5"/>
  <c r="X79" i="5"/>
  <c r="BP80" i="5"/>
  <c r="DJ82" i="5"/>
  <c r="DG82" i="5" s="1"/>
  <c r="BP83" i="5"/>
  <c r="AR84" i="5"/>
  <c r="CU85" i="5"/>
  <c r="DH87" i="5"/>
  <c r="DG87" i="5" s="1"/>
  <c r="AR87" i="5"/>
  <c r="DG34" i="5"/>
  <c r="X40" i="5"/>
  <c r="BP40" i="5"/>
  <c r="X42" i="5"/>
  <c r="BP43" i="5"/>
  <c r="DJ45" i="5"/>
  <c r="DG45" i="5" s="1"/>
  <c r="BP46" i="5"/>
  <c r="CU46" i="5"/>
  <c r="AR47" i="5"/>
  <c r="CU48" i="5"/>
  <c r="DH50" i="5"/>
  <c r="DG50" i="5" s="1"/>
  <c r="AR50" i="5"/>
  <c r="DG56" i="5"/>
  <c r="DG59" i="5"/>
  <c r="AR59" i="5"/>
  <c r="DJ60" i="5"/>
  <c r="CU63" i="5"/>
  <c r="AR64" i="5"/>
  <c r="CU65" i="5"/>
  <c r="DG67" i="5"/>
  <c r="AR67" i="5"/>
  <c r="BP73" i="5"/>
  <c r="AR74" i="5"/>
  <c r="X75" i="5"/>
  <c r="BP76" i="5"/>
  <c r="DJ78" i="5"/>
  <c r="DG78" i="5" s="1"/>
  <c r="BP79" i="5"/>
  <c r="CU79" i="5"/>
  <c r="AR80" i="5"/>
  <c r="CU81" i="5"/>
  <c r="DG83" i="5"/>
  <c r="AR83" i="5"/>
  <c r="BP89" i="5"/>
  <c r="AR90" i="5"/>
  <c r="BP97" i="5"/>
  <c r="AR11" i="5"/>
  <c r="DJ13" i="5"/>
  <c r="DG13" i="5" s="1"/>
  <c r="AR13" i="5"/>
  <c r="BP17" i="5"/>
  <c r="BP19" i="5"/>
  <c r="BP23" i="5"/>
  <c r="AR25" i="5"/>
  <c r="BP26" i="5"/>
  <c r="AR27" i="5"/>
  <c r="CU28" i="5"/>
  <c r="DH30" i="5"/>
  <c r="DG30" i="5" s="1"/>
  <c r="X36" i="5"/>
  <c r="BP36" i="5"/>
  <c r="X38" i="5"/>
  <c r="BP39" i="5"/>
  <c r="DJ41" i="5"/>
  <c r="DG41" i="5" s="1"/>
  <c r="BP42" i="5"/>
  <c r="CU42" i="5"/>
  <c r="AR43" i="5"/>
  <c r="CU44" i="5"/>
  <c r="DG46" i="5"/>
  <c r="BP52" i="5"/>
  <c r="X54" i="5"/>
  <c r="BP55" i="5"/>
  <c r="BP56" i="5"/>
  <c r="X62" i="5"/>
  <c r="BP69" i="5"/>
  <c r="AR70" i="5"/>
  <c r="X71" i="5"/>
  <c r="BP72" i="5"/>
  <c r="DJ74" i="5"/>
  <c r="DG74" i="5" s="1"/>
  <c r="BP75" i="5"/>
  <c r="CU75" i="5"/>
  <c r="DJ76" i="5"/>
  <c r="AR76" i="5"/>
  <c r="CU77" i="5"/>
  <c r="X78" i="5"/>
  <c r="DG79" i="5"/>
  <c r="AR79" i="5"/>
  <c r="BP85" i="5"/>
  <c r="AR86" i="5"/>
  <c r="X87" i="5"/>
  <c r="BP88" i="5"/>
  <c r="DJ90" i="5"/>
  <c r="BP91" i="5"/>
  <c r="CU91" i="5"/>
  <c r="DJ97" i="5"/>
  <c r="DG97" i="5" s="1"/>
  <c r="AR97" i="5"/>
  <c r="DG17" i="5"/>
  <c r="X7" i="5"/>
  <c r="AI98" i="5"/>
  <c r="AX98" i="5"/>
  <c r="BJ98" i="5"/>
  <c r="BV98" i="5"/>
  <c r="CH98" i="5"/>
  <c r="DA98" i="5"/>
  <c r="DJ7" i="5"/>
  <c r="DG7" i="5" s="1"/>
  <c r="DH10" i="5"/>
  <c r="DG10" i="5" s="1"/>
  <c r="BP11" i="5"/>
  <c r="DH14" i="5"/>
  <c r="DG14" i="5" s="1"/>
  <c r="BP15" i="5"/>
  <c r="DH18" i="5"/>
  <c r="DG18" i="5" s="1"/>
  <c r="BP18" i="5"/>
  <c r="AR21" i="5"/>
  <c r="CU21" i="5"/>
  <c r="DH22" i="5"/>
  <c r="DG22" i="5" s="1"/>
  <c r="BP22" i="5"/>
  <c r="DH26" i="5"/>
  <c r="DG26" i="5" s="1"/>
  <c r="AR26" i="5"/>
  <c r="DG27" i="5"/>
  <c r="BP30" i="5"/>
  <c r="DG32" i="5"/>
  <c r="DG35" i="5"/>
  <c r="DG48" i="5"/>
  <c r="DG51" i="5"/>
  <c r="BA98" i="5"/>
  <c r="BM98" i="5"/>
  <c r="BY98" i="5"/>
  <c r="CK98" i="5"/>
  <c r="CV98" i="5"/>
  <c r="DD98" i="5"/>
  <c r="AR10" i="5"/>
  <c r="CU10" i="5"/>
  <c r="AR14" i="5"/>
  <c r="CU14" i="5"/>
  <c r="AR18" i="5"/>
  <c r="X21" i="5"/>
  <c r="AR22" i="5"/>
  <c r="DJ25" i="5"/>
  <c r="DG25" i="5" s="1"/>
  <c r="CU25" i="5"/>
  <c r="AR30" i="5"/>
  <c r="DG37" i="5"/>
  <c r="DG44" i="5"/>
  <c r="DG53" i="5"/>
  <c r="DG15" i="5"/>
  <c r="DG24" i="5"/>
  <c r="X25" i="5"/>
  <c r="DJ29" i="5"/>
  <c r="DG29" i="5" s="1"/>
  <c r="CU29" i="5"/>
  <c r="DG40" i="5"/>
  <c r="DG55" i="5"/>
  <c r="AR7" i="5"/>
  <c r="CU9" i="5"/>
  <c r="CU13" i="5"/>
  <c r="CU17" i="5"/>
  <c r="DG19" i="5"/>
  <c r="DG23" i="5"/>
  <c r="DG28" i="5"/>
  <c r="DG36" i="5"/>
  <c r="DG39" i="5"/>
  <c r="DG52" i="5"/>
  <c r="CW98" i="5"/>
  <c r="DJ98" i="5" s="1"/>
  <c r="CU33" i="5"/>
  <c r="CU37" i="5"/>
  <c r="CU41" i="5"/>
  <c r="CU45" i="5"/>
  <c r="CU49" i="5"/>
  <c r="CU53" i="5"/>
  <c r="DJ57" i="5"/>
  <c r="DG57" i="5" s="1"/>
  <c r="DJ58" i="5"/>
  <c r="DG58" i="5" s="1"/>
  <c r="DJ61" i="5"/>
  <c r="DG61" i="5" s="1"/>
  <c r="BP63" i="5"/>
  <c r="DG65" i="5"/>
  <c r="X66" i="5"/>
  <c r="DG68" i="5"/>
  <c r="DG81" i="5"/>
  <c r="DG84" i="5"/>
  <c r="DG90" i="5"/>
  <c r="AR58" i="5"/>
  <c r="DG60" i="5"/>
  <c r="AR62" i="5"/>
  <c r="DG63" i="5"/>
  <c r="AR63" i="5"/>
  <c r="DG70" i="5"/>
  <c r="DG77" i="5"/>
  <c r="DG86" i="5"/>
  <c r="DJ62" i="5"/>
  <c r="DG62" i="5" s="1"/>
  <c r="CU62" i="5"/>
  <c r="DG73" i="5"/>
  <c r="DG76" i="5"/>
  <c r="DG89" i="5"/>
  <c r="BP60" i="5"/>
  <c r="DG69" i="5"/>
  <c r="DG72" i="5"/>
  <c r="DG85" i="5"/>
  <c r="DG88" i="5"/>
  <c r="DH98" i="5"/>
  <c r="CU66" i="5"/>
  <c r="CU70" i="5"/>
  <c r="CU74" i="5"/>
  <c r="CU78" i="5"/>
  <c r="CU82" i="5"/>
  <c r="CU86" i="5"/>
  <c r="CU90" i="5"/>
  <c r="DH7" i="4"/>
  <c r="BY93" i="4"/>
  <c r="CK93" i="4"/>
  <c r="CW93" i="4"/>
  <c r="X12" i="4"/>
  <c r="DJ13" i="4"/>
  <c r="DH14" i="4"/>
  <c r="AR14" i="4"/>
  <c r="X18" i="4"/>
  <c r="BP19" i="4"/>
  <c r="BP21" i="4"/>
  <c r="CU21" i="4"/>
  <c r="X23" i="4"/>
  <c r="DH28" i="4"/>
  <c r="DJ31" i="4"/>
  <c r="DH32" i="4"/>
  <c r="AR56" i="4"/>
  <c r="X59" i="4"/>
  <c r="DG80" i="4"/>
  <c r="X24" i="4"/>
  <c r="BP26" i="4"/>
  <c r="BP29" i="4"/>
  <c r="BP30" i="4"/>
  <c r="X31" i="4"/>
  <c r="AR43" i="4"/>
  <c r="X45" i="4"/>
  <c r="X60" i="4"/>
  <c r="AR61" i="4"/>
  <c r="CU61" i="4"/>
  <c r="X63" i="4"/>
  <c r="AR89" i="4"/>
  <c r="CU38" i="4"/>
  <c r="BP74" i="4"/>
  <c r="AR77" i="4"/>
  <c r="DH78" i="4"/>
  <c r="BP78" i="4"/>
  <c r="X80" i="4"/>
  <c r="DJ85" i="4"/>
  <c r="AR9" i="4"/>
  <c r="BP10" i="4"/>
  <c r="DJ12" i="4"/>
  <c r="DH13" i="4"/>
  <c r="DG13" i="4" s="1"/>
  <c r="CU13" i="4"/>
  <c r="DH20" i="4"/>
  <c r="DJ23" i="4"/>
  <c r="DH24" i="4"/>
  <c r="X32" i="4"/>
  <c r="CU35" i="4"/>
  <c r="BP45" i="4"/>
  <c r="DH56" i="4"/>
  <c r="CU56" i="4"/>
  <c r="X57" i="4"/>
  <c r="BP57" i="4"/>
  <c r="CU60" i="4"/>
  <c r="X61" i="4"/>
  <c r="DH63" i="4"/>
  <c r="X69" i="4"/>
  <c r="DH75" i="4"/>
  <c r="X76" i="4"/>
  <c r="CU88" i="4"/>
  <c r="X89" i="4"/>
  <c r="X14" i="4"/>
  <c r="CU8" i="4"/>
  <c r="DJ10" i="4"/>
  <c r="DJ11" i="4"/>
  <c r="CU12" i="4"/>
  <c r="X13" i="4"/>
  <c r="DJ16" i="4"/>
  <c r="CU24" i="4"/>
  <c r="X25" i="4"/>
  <c r="DH33" i="4"/>
  <c r="BP33" i="4"/>
  <c r="CU33" i="4"/>
  <c r="BP34" i="4"/>
  <c r="DJ35" i="4"/>
  <c r="AR35" i="4"/>
  <c r="DH36" i="4"/>
  <c r="BP41" i="4"/>
  <c r="BP42" i="4"/>
  <c r="DJ44" i="4"/>
  <c r="DJ46" i="4"/>
  <c r="DJ48" i="4"/>
  <c r="AR48" i="4"/>
  <c r="AR66" i="4"/>
  <c r="AR72" i="4"/>
  <c r="AR81" i="4"/>
  <c r="BP81" i="4"/>
  <c r="BP84" i="4"/>
  <c r="AR91" i="4"/>
  <c r="DH10" i="4"/>
  <c r="DG10" i="4" s="1"/>
  <c r="CU10" i="4"/>
  <c r="AB93" i="4"/>
  <c r="AO93" i="4"/>
  <c r="CV93" i="4"/>
  <c r="DD93" i="4"/>
  <c r="CU9" i="4"/>
  <c r="BP13" i="4"/>
  <c r="X16" i="4"/>
  <c r="X21" i="4"/>
  <c r="DH25" i="4"/>
  <c r="X26" i="4"/>
  <c r="X28" i="4"/>
  <c r="CU28" i="4"/>
  <c r="X29" i="4"/>
  <c r="CU31" i="4"/>
  <c r="BP32" i="4"/>
  <c r="X35" i="4"/>
  <c r="DH37" i="4"/>
  <c r="BP37" i="4"/>
  <c r="DJ37" i="4"/>
  <c r="BP38" i="4"/>
  <c r="AR41" i="4"/>
  <c r="CU43" i="4"/>
  <c r="X46" i="4"/>
  <c r="CU47" i="4"/>
  <c r="CU51" i="4"/>
  <c r="BP52" i="4"/>
  <c r="DH54" i="4"/>
  <c r="DG54" i="4" s="1"/>
  <c r="BP55" i="4"/>
  <c r="DJ56" i="4"/>
  <c r="DH58" i="4"/>
  <c r="BP62" i="4"/>
  <c r="DJ63" i="4"/>
  <c r="DG64" i="4"/>
  <c r="AR65" i="4"/>
  <c r="BP65" i="4"/>
  <c r="DH67" i="4"/>
  <c r="BP68" i="4"/>
  <c r="DJ72" i="4"/>
  <c r="AR73" i="4"/>
  <c r="CU73" i="4"/>
  <c r="X74" i="4"/>
  <c r="AR75" i="4"/>
  <c r="DH77" i="4"/>
  <c r="X82" i="4"/>
  <c r="DJ83" i="4"/>
  <c r="DH86" i="4"/>
  <c r="BP86" i="4"/>
  <c r="BP87" i="4"/>
  <c r="CU87" i="4"/>
  <c r="X88" i="4"/>
  <c r="DJ89" i="4"/>
  <c r="DJ91" i="4"/>
  <c r="CU16" i="4"/>
  <c r="AR18" i="4"/>
  <c r="X19" i="4"/>
  <c r="AR20" i="4"/>
  <c r="AR23" i="4"/>
  <c r="DG28" i="4"/>
  <c r="AR28" i="4"/>
  <c r="BP82" i="4"/>
  <c r="DJ7" i="4"/>
  <c r="DG7" i="4" s="1"/>
  <c r="DG35" i="4"/>
  <c r="X36" i="4"/>
  <c r="BP39" i="4"/>
  <c r="DJ43" i="4"/>
  <c r="AR44" i="4"/>
  <c r="CU44" i="4"/>
  <c r="DH46" i="4"/>
  <c r="AR46" i="4"/>
  <c r="DH48" i="4"/>
  <c r="BP49" i="4"/>
  <c r="DJ51" i="4"/>
  <c r="DG51" i="4" s="1"/>
  <c r="DH52" i="4"/>
  <c r="DG52" i="4" s="1"/>
  <c r="AR52" i="4"/>
  <c r="CU52" i="4"/>
  <c r="BP53" i="4"/>
  <c r="CU57" i="4"/>
  <c r="X58" i="4"/>
  <c r="DJ59" i="4"/>
  <c r="DJ61" i="4"/>
  <c r="DH62" i="4"/>
  <c r="CU63" i="4"/>
  <c r="X64" i="4"/>
  <c r="DH65" i="4"/>
  <c r="BP66" i="4"/>
  <c r="X67" i="4"/>
  <c r="CU72" i="4"/>
  <c r="CU76" i="4"/>
  <c r="DH79" i="4"/>
  <c r="DG79" i="4" s="1"/>
  <c r="DJ81" i="4"/>
  <c r="DH82" i="4"/>
  <c r="AR82" i="4"/>
  <c r="CU83" i="4"/>
  <c r="X84" i="4"/>
  <c r="X86" i="4"/>
  <c r="DJ87" i="4"/>
  <c r="AR88" i="4"/>
  <c r="BA93" i="4"/>
  <c r="BM93" i="4"/>
  <c r="CB93" i="4"/>
  <c r="DH9" i="4"/>
  <c r="DG9" i="4" s="1"/>
  <c r="AR10" i="4"/>
  <c r="BP12" i="4"/>
  <c r="AR13" i="4"/>
  <c r="BP15" i="4"/>
  <c r="AR17" i="4"/>
  <c r="DJ20" i="4"/>
  <c r="DG20" i="4" s="1"/>
  <c r="Y93" i="4"/>
  <c r="AL93" i="4"/>
  <c r="BD93" i="4"/>
  <c r="DH8" i="4"/>
  <c r="DG8" i="4" s="1"/>
  <c r="BP8" i="4"/>
  <c r="X10" i="4"/>
  <c r="AR11" i="4"/>
  <c r="BP11" i="4"/>
  <c r="DH12" i="4"/>
  <c r="DG12" i="4" s="1"/>
  <c r="AR12" i="4"/>
  <c r="DH15" i="4"/>
  <c r="DJ15" i="4"/>
  <c r="BP16" i="4"/>
  <c r="BP18" i="4"/>
  <c r="X20" i="4"/>
  <c r="DJ21" i="4"/>
  <c r="AR21" i="4"/>
  <c r="DJ22" i="4"/>
  <c r="BP24" i="4"/>
  <c r="BP25" i="4"/>
  <c r="CU25" i="4"/>
  <c r="BP28" i="4"/>
  <c r="DJ29" i="4"/>
  <c r="DG29" i="4" s="1"/>
  <c r="AR8" i="4"/>
  <c r="BP9" i="4"/>
  <c r="X11" i="4"/>
  <c r="BP14" i="4"/>
  <c r="AR15" i="4"/>
  <c r="X17" i="4"/>
  <c r="AR19" i="4"/>
  <c r="DJ19" i="4"/>
  <c r="DG19" i="4" s="1"/>
  <c r="BP20" i="4"/>
  <c r="CU20" i="4"/>
  <c r="DJ26" i="4"/>
  <c r="CN93" i="4"/>
  <c r="DH11" i="4"/>
  <c r="DG11" i="4" s="1"/>
  <c r="BP22" i="4"/>
  <c r="CU14" i="4"/>
  <c r="X15" i="4"/>
  <c r="DH16" i="4"/>
  <c r="DG16" i="4" s="1"/>
  <c r="AR16" i="4"/>
  <c r="DH21" i="4"/>
  <c r="DG21" i="4" s="1"/>
  <c r="X22" i="4"/>
  <c r="DJ24" i="4"/>
  <c r="DG24" i="4" s="1"/>
  <c r="AR24" i="4"/>
  <c r="DJ25" i="4"/>
  <c r="DG25" i="4" s="1"/>
  <c r="AR25" i="4"/>
  <c r="X27" i="4"/>
  <c r="DH29" i="4"/>
  <c r="X30" i="4"/>
  <c r="CU32" i="4"/>
  <c r="X33" i="4"/>
  <c r="CU36" i="4"/>
  <c r="X44" i="4"/>
  <c r="BP44" i="4"/>
  <c r="BP47" i="4"/>
  <c r="AR49" i="4"/>
  <c r="DJ49" i="4"/>
  <c r="DG49" i="4" s="1"/>
  <c r="BP50" i="4"/>
  <c r="AR51" i="4"/>
  <c r="AR54" i="4"/>
  <c r="DG58" i="4"/>
  <c r="AR58" i="4"/>
  <c r="BP58" i="4"/>
  <c r="DJ58" i="4"/>
  <c r="BP59" i="4"/>
  <c r="BP60" i="4"/>
  <c r="AR64" i="4"/>
  <c r="CU65" i="4"/>
  <c r="DG67" i="4"/>
  <c r="AR67" i="4"/>
  <c r="X73" i="4"/>
  <c r="BP73" i="4"/>
  <c r="AR74" i="4"/>
  <c r="X75" i="4"/>
  <c r="BP76" i="4"/>
  <c r="DJ78" i="4"/>
  <c r="BP79" i="4"/>
  <c r="CU79" i="4"/>
  <c r="AR80" i="4"/>
  <c r="CU81" i="4"/>
  <c r="DG83" i="4"/>
  <c r="AR83" i="4"/>
  <c r="BP89" i="4"/>
  <c r="AR90" i="4"/>
  <c r="BP92" i="4"/>
  <c r="AR31" i="4"/>
  <c r="DG31" i="4"/>
  <c r="AR32" i="4"/>
  <c r="X34" i="4"/>
  <c r="AR36" i="4"/>
  <c r="X38" i="4"/>
  <c r="X40" i="4"/>
  <c r="BP40" i="4"/>
  <c r="X42" i="4"/>
  <c r="BP43" i="4"/>
  <c r="AR45" i="4"/>
  <c r="DJ45" i="4"/>
  <c r="BP46" i="4"/>
  <c r="CU46" i="4"/>
  <c r="DJ47" i="4"/>
  <c r="DG47" i="4" s="1"/>
  <c r="AR47" i="4"/>
  <c r="CU48" i="4"/>
  <c r="X49" i="4"/>
  <c r="DH50" i="4"/>
  <c r="DG50" i="4" s="1"/>
  <c r="AR50" i="4"/>
  <c r="X56" i="4"/>
  <c r="BP56" i="4"/>
  <c r="AR59" i="4"/>
  <c r="DJ60" i="4"/>
  <c r="AR60" i="4"/>
  <c r="X62" i="4"/>
  <c r="X65" i="4"/>
  <c r="BP69" i="4"/>
  <c r="AR70" i="4"/>
  <c r="X71" i="4"/>
  <c r="BP72" i="4"/>
  <c r="DJ74" i="4"/>
  <c r="BP75" i="4"/>
  <c r="CU75" i="4"/>
  <c r="DJ76" i="4"/>
  <c r="AR76" i="4"/>
  <c r="CU77" i="4"/>
  <c r="X78" i="4"/>
  <c r="AR79" i="4"/>
  <c r="X81" i="4"/>
  <c r="X85" i="4"/>
  <c r="BP85" i="4"/>
  <c r="AR86" i="4"/>
  <c r="X87" i="4"/>
  <c r="BP88" i="4"/>
  <c r="DJ90" i="4"/>
  <c r="BP91" i="4"/>
  <c r="CU91" i="4"/>
  <c r="DJ92" i="4"/>
  <c r="AR92" i="4"/>
  <c r="AR29" i="4"/>
  <c r="DJ41" i="4"/>
  <c r="DG41" i="4" s="1"/>
  <c r="DG46" i="4"/>
  <c r="DJ70" i="4"/>
  <c r="DG70" i="4" s="1"/>
  <c r="DG75" i="4"/>
  <c r="DJ86" i="4"/>
  <c r="DG91" i="4"/>
  <c r="AR27" i="4"/>
  <c r="DJ30" i="4"/>
  <c r="AR33" i="4"/>
  <c r="DG34" i="4"/>
  <c r="AR34" i="4"/>
  <c r="AR37" i="4"/>
  <c r="AR38" i="4"/>
  <c r="AR39" i="4"/>
  <c r="CU40" i="4"/>
  <c r="DH42" i="4"/>
  <c r="DG42" i="4" s="1"/>
  <c r="AR42" i="4"/>
  <c r="X48" i="4"/>
  <c r="BP48" i="4"/>
  <c r="X50" i="4"/>
  <c r="BP51" i="4"/>
  <c r="AR53" i="4"/>
  <c r="DJ53" i="4"/>
  <c r="DG53" i="4" s="1"/>
  <c r="BP54" i="4"/>
  <c r="CU54" i="4"/>
  <c r="AR55" i="4"/>
  <c r="AR57" i="4"/>
  <c r="BP61" i="4"/>
  <c r="AR62" i="4"/>
  <c r="BP64" i="4"/>
  <c r="DJ66" i="4"/>
  <c r="DG66" i="4" s="1"/>
  <c r="BP67" i="4"/>
  <c r="AR68" i="4"/>
  <c r="CU69" i="4"/>
  <c r="DH71" i="4"/>
  <c r="DG71" i="4" s="1"/>
  <c r="AR71" i="4"/>
  <c r="X77" i="4"/>
  <c r="BP77" i="4"/>
  <c r="DG78" i="4"/>
  <c r="AR78" i="4"/>
  <c r="X79" i="4"/>
  <c r="BP80" i="4"/>
  <c r="DJ82" i="4"/>
  <c r="BP83" i="4"/>
  <c r="AR84" i="4"/>
  <c r="CU85" i="4"/>
  <c r="DH87" i="4"/>
  <c r="DG87" i="4" s="1"/>
  <c r="AR87" i="4"/>
  <c r="DG14" i="4"/>
  <c r="DG17" i="4"/>
  <c r="DG18" i="4"/>
  <c r="O93" i="4"/>
  <c r="DJ93" i="4" s="1"/>
  <c r="AR7" i="4"/>
  <c r="BG93" i="4"/>
  <c r="BQ93" i="4"/>
  <c r="CR93" i="4"/>
  <c r="CX93" i="4"/>
  <c r="X7" i="4"/>
  <c r="AI93" i="4"/>
  <c r="AX93" i="4"/>
  <c r="BJ93" i="4"/>
  <c r="BV93" i="4"/>
  <c r="CH93" i="4"/>
  <c r="CU7" i="4"/>
  <c r="DA93" i="4"/>
  <c r="CU11" i="4"/>
  <c r="CU15" i="4"/>
  <c r="CU19" i="4"/>
  <c r="AR22" i="4"/>
  <c r="CU22" i="4"/>
  <c r="AR26" i="4"/>
  <c r="CU26" i="4"/>
  <c r="AR30" i="4"/>
  <c r="CU30" i="4"/>
  <c r="DJ32" i="4"/>
  <c r="DG32" i="4" s="1"/>
  <c r="DJ33" i="4"/>
  <c r="DG33" i="4" s="1"/>
  <c r="DJ36" i="4"/>
  <c r="DG36" i="4" s="1"/>
  <c r="DG39" i="4"/>
  <c r="DG45" i="4"/>
  <c r="DG55" i="4"/>
  <c r="DG23" i="4"/>
  <c r="DG27" i="4"/>
  <c r="DG48" i="4"/>
  <c r="CU37" i="4"/>
  <c r="DG38" i="4"/>
  <c r="DG44" i="4"/>
  <c r="BP7" i="4"/>
  <c r="AE93" i="4"/>
  <c r="CE93" i="4"/>
  <c r="DH22" i="4"/>
  <c r="BP23" i="4"/>
  <c r="DH26" i="4"/>
  <c r="DG26" i="4" s="1"/>
  <c r="BP27" i="4"/>
  <c r="DH30" i="4"/>
  <c r="BP31" i="4"/>
  <c r="BP35" i="4"/>
  <c r="DG40" i="4"/>
  <c r="DG43" i="4"/>
  <c r="CU41" i="4"/>
  <c r="CU45" i="4"/>
  <c r="CU49" i="4"/>
  <c r="CU53" i="4"/>
  <c r="DJ57" i="4"/>
  <c r="DG57" i="4" s="1"/>
  <c r="DG60" i="4"/>
  <c r="BP63" i="4"/>
  <c r="DG65" i="4"/>
  <c r="DG68" i="4"/>
  <c r="DG74" i="4"/>
  <c r="DG81" i="4"/>
  <c r="DG84" i="4"/>
  <c r="DG90" i="4"/>
  <c r="DG92" i="4"/>
  <c r="DG63" i="4"/>
  <c r="AR63" i="4"/>
  <c r="DG77" i="4"/>
  <c r="CU58" i="4"/>
  <c r="DG59" i="4"/>
  <c r="DJ62" i="4"/>
  <c r="DG62" i="4" s="1"/>
  <c r="CU62" i="4"/>
  <c r="DG73" i="4"/>
  <c r="DG76" i="4"/>
  <c r="DG89" i="4"/>
  <c r="DG61" i="4"/>
  <c r="DG69" i="4"/>
  <c r="DG72" i="4"/>
  <c r="DG85" i="4"/>
  <c r="DG88" i="4"/>
  <c r="DH93" i="4"/>
  <c r="CU66" i="4"/>
  <c r="CU70" i="4"/>
  <c r="CU74" i="4"/>
  <c r="CU78" i="4"/>
  <c r="CU82" i="4"/>
  <c r="CU86" i="4"/>
  <c r="CU90" i="4"/>
  <c r="DG38" i="5" l="1"/>
  <c r="DG98" i="5"/>
  <c r="CU98" i="5"/>
  <c r="BP98" i="5"/>
  <c r="AR98" i="5"/>
  <c r="X98" i="5"/>
  <c r="DG82" i="4"/>
  <c r="DG56" i="4"/>
  <c r="DG37" i="4"/>
  <c r="DG22" i="4"/>
  <c r="DG86" i="4"/>
  <c r="DG93" i="4"/>
  <c r="DG30" i="4"/>
  <c r="X93" i="4"/>
  <c r="DG15" i="4"/>
  <c r="BP93" i="4"/>
  <c r="AR93" i="4"/>
  <c r="CU93" i="4"/>
</calcChain>
</file>

<file path=xl/sharedStrings.xml><?xml version="1.0" encoding="utf-8"?>
<sst xmlns="http://schemas.openxmlformats.org/spreadsheetml/2006/main" count="1555" uniqueCount="174">
  <si>
    <t>Показатели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</si>
  <si>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</si>
  <si>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</si>
  <si>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в том числе: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</si>
  <si>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</si>
  <si>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</si>
  <si>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</si>
  <si>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</si>
  <si>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</si>
  <si>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</si>
  <si>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</si>
  <si>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</si>
  <si>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</si>
  <si>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</si>
  <si>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</si>
  <si>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</si>
  <si>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</si>
  <si>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</si>
  <si>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</si>
  <si>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</si>
  <si>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</si>
  <si>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</si>
  <si>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</si>
  <si>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</si>
  <si>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</si>
  <si>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</si>
  <si>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</si>
  <si>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</si>
  <si>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</si>
  <si>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</si>
  <si>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</si>
  <si>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</si>
  <si>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</si>
  <si>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</si>
  <si>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</si>
  <si>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</si>
  <si>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</si>
  <si>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</si>
  <si>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</si>
  <si>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</si>
  <si>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</si>
  <si>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</si>
  <si>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</si>
  <si>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</si>
  <si>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</si>
  <si>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</si>
  <si>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</si>
  <si>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</si>
  <si>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</si>
  <si>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</si>
  <si>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</si>
  <si>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</si>
  <si>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</si>
  <si>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</si>
  <si>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</si>
  <si>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</si>
  <si>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</si>
  <si>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</si>
  <si>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</si>
  <si>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</si>
  <si>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</si>
  <si>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</si>
  <si>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</si>
  <si>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</si>
  <si>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</si>
  <si>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</si>
  <si>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</si>
  <si>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</si>
  <si>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</si>
  <si>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</si>
  <si>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</si>
  <si>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</si>
  <si>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</si>
  <si>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</si>
  <si>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</si>
  <si>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</si>
  <si>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</si>
  <si>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</si>
  <si>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</si>
  <si>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</si>
  <si>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</si>
  <si>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</si>
  <si>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</si>
  <si>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</si>
  <si>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</si>
  <si>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</si>
  <si>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</si>
  <si>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</si>
  <si>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</si>
  <si>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</si>
  <si>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</si>
  <si>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</si>
  <si>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</si>
  <si>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</si>
  <si>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</si>
  <si>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</si>
  <si>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</si>
  <si>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</si>
  <si>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</si>
  <si>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</si>
  <si>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</si>
  <si>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</si>
  <si>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</si>
  <si>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</si>
  <si>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</si>
  <si>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</si>
  <si>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</si>
  <si>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</si>
  <si>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</si>
  <si>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</si>
  <si>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</si>
  <si>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</si>
  <si>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</si>
  <si>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</si>
  <si>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</si>
  <si>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</si>
  <si>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</si>
  <si>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</si>
  <si>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</si>
  <si>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</si>
  <si>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</si>
  <si>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"Энгельсская  детская клиническая больница"</t>
  </si>
  <si>
    <t>ГАУЗ Энгельсская городская стоматологическая поликлиника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</si>
  <si>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</si>
  <si>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</si>
  <si>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</si>
  <si>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</si>
  <si>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</si>
  <si>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</si>
  <si>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«Саратовская межрайонная детская поликлиника»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</si>
  <si>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</si>
  <si>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</si>
  <si>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</si>
  <si>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</si>
  <si>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</si>
  <si>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</si>
  <si>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</si>
  <si>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 городская детская поликлиника 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</si>
  <si>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</si>
  <si>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</si>
  <si>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</si>
  <si>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</si>
  <si>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</t>
  </si>
  <si>
    <t>ГУЗ "Балашовский кожно-венерологический диспансер"</t>
  </si>
  <si>
    <t>ГУЗ Клинический перинатальный центр СО</t>
  </si>
  <si>
    <t>ГУЗ "Саратовский областной клинический госпиталь для ветеранов войн"</t>
  </si>
  <si>
    <t>ООО  «Стоматологическая поликлиника Красноармейского муниципального района Саратовской области»</t>
  </si>
  <si>
    <t>ФГБОУ ВО «СГМУ имени В.И. Разумовского» МЗ РФ</t>
  </si>
  <si>
    <t>ФГБУЗ СМЦ ФМБА России г.Балаково</t>
  </si>
  <si>
    <t>ФКУЗ МСЧ-64 ФСИН РОССИИ</t>
  </si>
  <si>
    <t>ФКУЗ "МСЧ МВД РФ по СО"</t>
  </si>
  <si>
    <t>ФГБУ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</si>
  <si>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ЧУЗ «Клиническая больница "РЖД-Медицина" города Саратов"</t>
  </si>
  <si>
    <t>ООО "ФРЕЗЕНИУС НЕФРОКЕА"</t>
  </si>
  <si>
    <t>ООО "Диагностика"</t>
  </si>
  <si>
    <t>ООО "НЕФРОЛОГИЧЕСКИЙ ЦЕНТР"</t>
  </si>
  <si>
    <t>ООО Центр лазерной коррекции зрения и микрохирургии</t>
  </si>
  <si>
    <t>ООО Окосфера</t>
  </si>
  <si>
    <t>Итого объемы для жителей области в медицинских организациях Саратовской области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</si>
  <si>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</si>
  <si>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</si>
  <si>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>из них ТМК:</t>
  </si>
  <si>
    <t>консультация с применением телемедицинских технологий при дистанционном взаимодействии медицинских работников между собой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</si>
  <si>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</si>
  <si>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>в т.ч.озд</t>
  </si>
  <si>
    <t>в т.ч. 2- этап диспансеризации взрослого населения</t>
  </si>
  <si>
    <t>консультация с применением телемедицинских технологий при дистанционном взаимодействии медицинских работников между собой (консультаций)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</si>
  <si>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  (консультаций)</t>
  </si>
  <si>
    <t>ГУЗ "Обл. клин. кардиологический диспансер"</t>
  </si>
  <si>
    <t>ГАУЗ "ЭГКБ №2 имени А.Г. Кассиля"</t>
  </si>
  <si>
    <t>ГУЗ СОДКБ</t>
  </si>
  <si>
    <t>ГУЗ ОКОД</t>
  </si>
  <si>
    <t>ГУЗ ОКБ</t>
  </si>
  <si>
    <t xml:space="preserve"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на 2026 год, за исключением медицинской реабилитации.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</si>
</sst>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1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PT Astra Serif"/>
      <family val="1"/>
      <charset val="204"/>
    </font>
    <font>
      <sz val="10"/>
      <name val="Arial Cyr"/>
      <family val="2"/>
      <charset val="204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PT Astra Serif"/>
      <family val="1"/>
      <charset val="204"/>
    </font>
    <font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/>
    <xf numFmtId="0" fontId="5" fillId="0" borderId="0"/>
    <xf numFmtId="0" fontId="16" fillId="0" borderId="0"/>
    <xf numFmtId="0" fontId="16" fillId="0" borderId="0"/>
    <xf numFmtId="0" fontId="4" fillId="2" borderId="0" applyNumberFormat="0" applyBorder="0" applyAlignment="0" applyProtection="0"/>
    <xf numFmtId="0" fontId="18" fillId="2" borderId="0"/>
    <xf numFmtId="0" fontId="4" fillId="3" borderId="0" applyNumberFormat="0" applyBorder="0" applyAlignment="0" applyProtection="0"/>
    <xf numFmtId="0" fontId="18" fillId="3" borderId="0"/>
    <xf numFmtId="0" fontId="4" fillId="4" borderId="0" applyNumberFormat="0" applyBorder="0" applyAlignment="0" applyProtection="0"/>
    <xf numFmtId="0" fontId="18" fillId="4" borderId="0"/>
    <xf numFmtId="0" fontId="4" fillId="5" borderId="0" applyNumberFormat="0" applyBorder="0" applyAlignment="0" applyProtection="0"/>
    <xf numFmtId="0" fontId="18" fillId="5" borderId="0"/>
    <xf numFmtId="0" fontId="4" fillId="6" borderId="0" applyNumberFormat="0" applyBorder="0" applyAlignment="0" applyProtection="0"/>
    <xf numFmtId="0" fontId="18" fillId="6" borderId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7" fillId="0" borderId="0" applyNumberFormat="0" applyBorder="0" applyAlignment="0" applyProtection="0"/>
    <xf numFmtId="0" fontId="5" fillId="0" borderId="0" applyNumberFormat="0" applyBorder="0" applyAlignment="0" applyProtection="0"/>
    <xf numFmtId="0" fontId="19" fillId="0" borderId="7">
      <alignment vertical="center" wrapText="1"/>
    </xf>
    <xf numFmtId="0" fontId="20" fillId="0" borderId="0"/>
    <xf numFmtId="0" fontId="21" fillId="0" borderId="0"/>
    <xf numFmtId="0" fontId="22" fillId="0" borderId="0"/>
    <xf numFmtId="0" fontId="23" fillId="0" borderId="0"/>
    <xf numFmtId="0" fontId="22" fillId="0" borderId="0"/>
    <xf numFmtId="0" fontId="5" fillId="0" borderId="0"/>
    <xf numFmtId="0" fontId="24" fillId="0" borderId="0"/>
    <xf numFmtId="0" fontId="22" fillId="0" borderId="0"/>
    <xf numFmtId="0" fontId="5" fillId="0" borderId="0"/>
    <xf numFmtId="0" fontId="24" fillId="0" borderId="0"/>
    <xf numFmtId="0" fontId="22" fillId="0" borderId="0"/>
    <xf numFmtId="0" fontId="5" fillId="0" borderId="0"/>
    <xf numFmtId="0" fontId="24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0" fillId="0" borderId="0"/>
    <xf numFmtId="0" fontId="16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4" fillId="0" borderId="0"/>
    <xf numFmtId="0" fontId="7" fillId="0" borderId="0"/>
    <xf numFmtId="0" fontId="5" fillId="0" borderId="0"/>
    <xf numFmtId="0" fontId="2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4" fillId="0" borderId="0"/>
    <xf numFmtId="0" fontId="22" fillId="0" borderId="0"/>
    <xf numFmtId="0" fontId="5" fillId="0" borderId="0"/>
    <xf numFmtId="0" fontId="24" fillId="0" borderId="0"/>
    <xf numFmtId="0" fontId="26" fillId="0" borderId="0"/>
    <xf numFmtId="0" fontId="27" fillId="0" borderId="0"/>
    <xf numFmtId="0" fontId="18" fillId="0" borderId="0"/>
    <xf numFmtId="0" fontId="22" fillId="0" borderId="0"/>
    <xf numFmtId="0" fontId="5" fillId="0" borderId="0"/>
    <xf numFmtId="0" fontId="24" fillId="0" borderId="0"/>
    <xf numFmtId="0" fontId="23" fillId="0" borderId="0"/>
    <xf numFmtId="0" fontId="22" fillId="0" borderId="0"/>
    <xf numFmtId="164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0" fillId="0" borderId="0" xfId="0" applyFont="1" applyFill="1"/>
    <xf numFmtId="0" fontId="13" fillId="0" borderId="3" xfId="0" applyNumberFormat="1" applyFont="1" applyFill="1" applyBorder="1" applyAlignment="1" applyProtection="1">
      <alignment vertical="center" wrapText="1"/>
    </xf>
    <xf numFmtId="0" fontId="15" fillId="0" borderId="8" xfId="0" applyNumberFormat="1" applyFont="1" applyFill="1" applyBorder="1" applyAlignment="1" applyProtection="1">
      <alignment vertical="center" wrapText="1"/>
    </xf>
    <xf numFmtId="3" fontId="15" fillId="0" borderId="6" xfId="0" applyNumberFormat="1" applyFont="1" applyFill="1" applyBorder="1" applyAlignment="1">
      <alignment horizontal="center" vertical="center"/>
    </xf>
    <xf numFmtId="1" fontId="11" fillId="0" borderId="7" xfId="156" applyNumberFormat="1" applyFont="1" applyFill="1" applyBorder="1" applyAlignment="1" applyProtection="1">
      <alignment horizontal="center" vertical="center"/>
    </xf>
    <xf numFmtId="1" fontId="11" fillId="0" borderId="7" xfId="156" applyNumberFormat="1" applyFont="1" applyFill="1" applyBorder="1" applyAlignment="1" applyProtection="1">
      <alignment horizontal="center" vertical="center"/>
      <protection locked="0"/>
    </xf>
    <xf numFmtId="1" fontId="11" fillId="0" borderId="6" xfId="156" applyNumberFormat="1" applyFont="1" applyFill="1" applyBorder="1" applyAlignment="1" applyProtection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5" fillId="0" borderId="3" xfId="0" applyNumberFormat="1" applyFont="1" applyFill="1" applyBorder="1" applyAlignment="1" applyProtection="1">
      <alignment vertical="center" wrapText="1"/>
    </xf>
    <xf numFmtId="1" fontId="11" fillId="0" borderId="7" xfId="0" applyNumberFormat="1" applyFont="1" applyFill="1" applyBorder="1" applyAlignment="1" applyProtection="1">
      <alignment horizontal="center" vertical="center"/>
      <protection locked="0"/>
    </xf>
    <xf numFmtId="1" fontId="11" fillId="0" borderId="7" xfId="0" applyNumberFormat="1" applyFont="1" applyFill="1" applyBorder="1" applyAlignment="1" applyProtection="1">
      <alignment horizontal="center" vertical="center"/>
    </xf>
    <xf numFmtId="1" fontId="11" fillId="0" borderId="6" xfId="156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11" fillId="0" borderId="7" xfId="42" applyNumberFormat="1" applyFont="1" applyFill="1" applyBorder="1" applyAlignment="1" applyProtection="1">
      <alignment horizontal="center" vertical="center"/>
      <protection locked="0"/>
    </xf>
    <xf numFmtId="1" fontId="11" fillId="0" borderId="7" xfId="42" applyNumberFormat="1" applyFont="1" applyFill="1" applyBorder="1" applyAlignment="1" applyProtection="1">
      <alignment horizontal="center" vertical="center"/>
    </xf>
    <xf numFmtId="1" fontId="11" fillId="0" borderId="6" xfId="42" applyNumberFormat="1" applyFont="1" applyFill="1" applyBorder="1" applyAlignment="1" applyProtection="1">
      <alignment horizontal="center" vertical="center"/>
      <protection locked="0"/>
    </xf>
    <xf numFmtId="3" fontId="11" fillId="0" borderId="7" xfId="156" applyNumberFormat="1" applyFont="1" applyFill="1" applyBorder="1" applyAlignment="1" applyProtection="1">
      <alignment horizontal="center" vertical="center"/>
    </xf>
    <xf numFmtId="1" fontId="11" fillId="0" borderId="7" xfId="3" applyNumberFormat="1" applyFont="1" applyFill="1" applyBorder="1" applyAlignment="1" applyProtection="1">
      <alignment horizontal="center" vertical="center"/>
      <protection locked="0"/>
    </xf>
    <xf numFmtId="1" fontId="11" fillId="0" borderId="7" xfId="3" applyNumberFormat="1" applyFont="1" applyFill="1" applyBorder="1" applyAlignment="1" applyProtection="1">
      <alignment horizontal="center" vertical="center"/>
    </xf>
    <xf numFmtId="1" fontId="11" fillId="0" borderId="6" xfId="3" applyNumberFormat="1" applyFont="1" applyFill="1" applyBorder="1" applyAlignment="1" applyProtection="1">
      <alignment horizontal="center" vertical="center"/>
      <protection locked="0"/>
    </xf>
    <xf numFmtId="0" fontId="17" fillId="0" borderId="9" xfId="2" applyNumberFormat="1" applyFont="1" applyFill="1" applyBorder="1" applyAlignment="1" applyProtection="1">
      <alignment vertical="center" wrapText="1"/>
    </xf>
    <xf numFmtId="3" fontId="15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3" fontId="0" fillId="0" borderId="0" xfId="0" applyNumberFormat="1" applyFill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8" fillId="0" borderId="7" xfId="163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14" fillId="0" borderId="1" xfId="0" applyNumberFormat="1" applyFont="1" applyFill="1" applyBorder="1" applyAlignment="1" applyProtection="1">
      <alignment horizont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29" fillId="0" borderId="7" xfId="163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8" fillId="0" borderId="7" xfId="164" applyFont="1" applyFill="1" applyBorder="1" applyAlignment="1">
      <alignment horizontal="center"/>
    </xf>
    <xf numFmtId="0" fontId="29" fillId="0" borderId="7" xfId="164" applyFont="1" applyFill="1" applyBorder="1" applyAlignment="1">
      <alignment horizontal="center" vertical="center" wrapText="1"/>
    </xf>
    <xf numFmtId="0" fontId="28" fillId="0" borderId="7" xfId="165" applyFont="1" applyFill="1" applyBorder="1" applyAlignment="1">
      <alignment horizontal="center"/>
    </xf>
    <xf numFmtId="0" fontId="29" fillId="0" borderId="7" xfId="165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center" vertical="center"/>
    </xf>
    <xf numFmtId="0" fontId="30" fillId="0" borderId="0" xfId="0" applyFont="1" applyFill="1"/>
  </cellXfs>
  <cellStyles count="166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Обычный" xfId="0" builtinId="0"/>
    <cellStyle name="Обычный 10" xfId="41"/>
    <cellStyle name="Обычный 10 2" xfId="42"/>
    <cellStyle name="Обычный 102" xfId="43"/>
    <cellStyle name="Обычный 11" xfId="44"/>
    <cellStyle name="Обычный 12" xfId="3"/>
    <cellStyle name="Обычный 15" xfId="45"/>
    <cellStyle name="Обычный 15 2" xfId="46"/>
    <cellStyle name="Обычный 15 3" xfId="47"/>
    <cellStyle name="Обычный 17" xfId="48"/>
    <cellStyle name="Обычный 17 2" xfId="49"/>
    <cellStyle name="Обычный 17 3" xfId="50"/>
    <cellStyle name="Обычный 18" xfId="51"/>
    <cellStyle name="Обычный 18 2" xfId="52"/>
    <cellStyle name="Обычный 18 3" xfId="53"/>
    <cellStyle name="Обычный 2" xfId="54"/>
    <cellStyle name="Обычный 2 10" xfId="55"/>
    <cellStyle name="Обычный 2 11" xfId="56"/>
    <cellStyle name="Обычный 2 12" xfId="57"/>
    <cellStyle name="Обычный 2 13" xfId="58"/>
    <cellStyle name="Обычный 2 14" xfId="59"/>
    <cellStyle name="Обычный 2 15" xfId="60"/>
    <cellStyle name="Обычный 2 16" xfId="61"/>
    <cellStyle name="Обычный 2 17" xfId="62"/>
    <cellStyle name="Обычный 2 18" xfId="63"/>
    <cellStyle name="Обычный 2 19" xfId="64"/>
    <cellStyle name="Обычный 2 2" xfId="65"/>
    <cellStyle name="Обычный 2 2 2" xfId="66"/>
    <cellStyle name="Обычный 2 20" xfId="67"/>
    <cellStyle name="Обычный 2 21" xfId="68"/>
    <cellStyle name="Обычный 2 22" xfId="69"/>
    <cellStyle name="Обычный 2 23" xfId="70"/>
    <cellStyle name="Обычный 2 24" xfId="71"/>
    <cellStyle name="Обычный 2 25" xfId="72"/>
    <cellStyle name="Обычный 2 26" xfId="73"/>
    <cellStyle name="Обычный 2 27" xfId="74"/>
    <cellStyle name="Обычный 2 27 2" xfId="163"/>
    <cellStyle name="Обычный 2 27 3" xfId="164"/>
    <cellStyle name="Обычный 2 27 4" xfId="165"/>
    <cellStyle name="Обычный 2 28" xfId="75"/>
    <cellStyle name="Обычный 2 29" xfId="76"/>
    <cellStyle name="Обычный 2 3" xfId="77"/>
    <cellStyle name="Обычный 2 3 2" xfId="78"/>
    <cellStyle name="Обычный 2 4" xfId="79"/>
    <cellStyle name="Обычный 2 5" xfId="80"/>
    <cellStyle name="Обычный 2 6" xfId="81"/>
    <cellStyle name="Обычный 2 7" xfId="82"/>
    <cellStyle name="Обычный 2 8" xfId="83"/>
    <cellStyle name="Обычный 2 9" xfId="84"/>
    <cellStyle name="Обычный 3" xfId="85"/>
    <cellStyle name="Обычный 3 10" xfId="86"/>
    <cellStyle name="Обычный 3 11" xfId="87"/>
    <cellStyle name="Обычный 3 12" xfId="88"/>
    <cellStyle name="Обычный 3 13" xfId="89"/>
    <cellStyle name="Обычный 3 14" xfId="90"/>
    <cellStyle name="Обычный 3 15" xfId="91"/>
    <cellStyle name="Обычный 3 16" xfId="92"/>
    <cellStyle name="Обычный 3 17" xfId="93"/>
    <cellStyle name="Обычный 3 18" xfId="94"/>
    <cellStyle name="Обычный 3 19" xfId="95"/>
    <cellStyle name="Обычный 3 2" xfId="1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0;&#1055;&#1055;%20(&#1086;&#1073;&#1088;&#1072;&#1097;&#1077;&#1085;&#1080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15.01.2026 № 1"/>
      <sheetName val="протокол от 27.02.2026 №3"/>
      <sheetName val="протокол от 30.03.2026 №4"/>
      <sheetName val="протокол от 28.04.2026 №5"/>
      <sheetName val="протокол от 29.05.2026 №6"/>
    </sheetNames>
    <sheetDataSet>
      <sheetData sheetId="0" refreshError="1"/>
      <sheetData sheetId="1">
        <row r="7">
          <cell r="DH7">
            <v>27790</v>
          </cell>
        </row>
        <row r="8">
          <cell r="DH8">
            <v>33414</v>
          </cell>
        </row>
        <row r="9">
          <cell r="DH9">
            <v>19383</v>
          </cell>
        </row>
        <row r="10">
          <cell r="DH10">
            <v>12175</v>
          </cell>
        </row>
        <row r="11">
          <cell r="DH11">
            <v>1986</v>
          </cell>
        </row>
        <row r="12">
          <cell r="DH12">
            <v>12096</v>
          </cell>
        </row>
        <row r="13">
          <cell r="DH13">
            <v>173036</v>
          </cell>
        </row>
        <row r="14">
          <cell r="DH14">
            <v>71541</v>
          </cell>
        </row>
        <row r="15">
          <cell r="DH15">
            <v>4558</v>
          </cell>
        </row>
        <row r="16">
          <cell r="DH16">
            <v>30428</v>
          </cell>
        </row>
        <row r="17">
          <cell r="DH17">
            <v>82604</v>
          </cell>
        </row>
        <row r="18">
          <cell r="DH18">
            <v>7574</v>
          </cell>
        </row>
        <row r="19">
          <cell r="DH19">
            <v>10129</v>
          </cell>
        </row>
        <row r="20">
          <cell r="DH20">
            <v>21806</v>
          </cell>
        </row>
        <row r="21">
          <cell r="DH21">
            <v>15786</v>
          </cell>
        </row>
        <row r="22">
          <cell r="DH22">
            <v>11648</v>
          </cell>
        </row>
        <row r="23">
          <cell r="DH23">
            <v>26133</v>
          </cell>
        </row>
        <row r="24">
          <cell r="DH24">
            <v>18232</v>
          </cell>
        </row>
        <row r="25">
          <cell r="DH25">
            <v>44162</v>
          </cell>
        </row>
        <row r="26">
          <cell r="DH26">
            <v>29374</v>
          </cell>
        </row>
        <row r="27">
          <cell r="DH27">
            <v>20764</v>
          </cell>
        </row>
        <row r="28">
          <cell r="DH28">
            <v>10635</v>
          </cell>
        </row>
        <row r="29">
          <cell r="DH29">
            <v>21473</v>
          </cell>
        </row>
        <row r="30">
          <cell r="DH30">
            <v>50645</v>
          </cell>
        </row>
        <row r="31">
          <cell r="DH31">
            <v>18232</v>
          </cell>
        </row>
        <row r="32">
          <cell r="DH32">
            <v>62802</v>
          </cell>
        </row>
        <row r="33">
          <cell r="DH33">
            <v>10636</v>
          </cell>
        </row>
        <row r="34">
          <cell r="DH34">
            <v>27351</v>
          </cell>
        </row>
        <row r="35">
          <cell r="DH35">
            <v>63313</v>
          </cell>
        </row>
        <row r="36">
          <cell r="DH36">
            <v>21863</v>
          </cell>
        </row>
        <row r="37">
          <cell r="DH37">
            <v>59767</v>
          </cell>
        </row>
        <row r="38">
          <cell r="DH38">
            <v>20057</v>
          </cell>
        </row>
        <row r="39">
          <cell r="DH39">
            <v>8205</v>
          </cell>
        </row>
        <row r="40">
          <cell r="DH40">
            <v>37813</v>
          </cell>
        </row>
        <row r="41">
          <cell r="DH41">
            <v>17192</v>
          </cell>
        </row>
        <row r="42">
          <cell r="DH42">
            <v>65705</v>
          </cell>
        </row>
        <row r="43">
          <cell r="DH43">
            <v>16728</v>
          </cell>
        </row>
        <row r="44">
          <cell r="DH44">
            <v>18074</v>
          </cell>
        </row>
        <row r="45">
          <cell r="DH45">
            <v>45561</v>
          </cell>
        </row>
        <row r="46">
          <cell r="DH46">
            <v>11168</v>
          </cell>
        </row>
        <row r="47">
          <cell r="DH47">
            <v>30728</v>
          </cell>
        </row>
        <row r="48">
          <cell r="DH48">
            <v>19689</v>
          </cell>
        </row>
        <row r="49">
          <cell r="DH49">
            <v>33530</v>
          </cell>
        </row>
        <row r="50">
          <cell r="DH50">
            <v>123890</v>
          </cell>
        </row>
        <row r="51">
          <cell r="DH51">
            <v>52825</v>
          </cell>
        </row>
        <row r="52">
          <cell r="DH52">
            <v>66297</v>
          </cell>
        </row>
        <row r="53">
          <cell r="DH53">
            <v>93068</v>
          </cell>
        </row>
        <row r="54">
          <cell r="DH54">
            <v>87803</v>
          </cell>
        </row>
        <row r="55">
          <cell r="DH55">
            <v>15847</v>
          </cell>
        </row>
        <row r="56">
          <cell r="DH56">
            <v>40014</v>
          </cell>
        </row>
        <row r="57">
          <cell r="DH57">
            <v>33607</v>
          </cell>
        </row>
        <row r="58">
          <cell r="DH58">
            <v>46944</v>
          </cell>
        </row>
        <row r="59">
          <cell r="DH59">
            <v>7192</v>
          </cell>
        </row>
        <row r="60">
          <cell r="DH60">
            <v>38504</v>
          </cell>
        </row>
        <row r="61">
          <cell r="DH61">
            <v>31166</v>
          </cell>
        </row>
        <row r="62">
          <cell r="DH62">
            <v>37096</v>
          </cell>
        </row>
        <row r="63">
          <cell r="DH63">
            <v>18741</v>
          </cell>
        </row>
        <row r="64">
          <cell r="DH64">
            <v>61287</v>
          </cell>
        </row>
        <row r="65">
          <cell r="DH65">
            <v>141366</v>
          </cell>
        </row>
        <row r="66">
          <cell r="DH66">
            <v>86647</v>
          </cell>
        </row>
        <row r="67">
          <cell r="DH67">
            <v>79014</v>
          </cell>
        </row>
        <row r="68">
          <cell r="DH68">
            <v>44468</v>
          </cell>
        </row>
        <row r="69">
          <cell r="DH69">
            <v>40881</v>
          </cell>
        </row>
        <row r="70">
          <cell r="DH70">
            <v>113456</v>
          </cell>
        </row>
        <row r="71">
          <cell r="DH71">
            <v>102160</v>
          </cell>
        </row>
        <row r="72">
          <cell r="DH72">
            <v>42688</v>
          </cell>
        </row>
        <row r="73">
          <cell r="DH73">
            <v>31397</v>
          </cell>
        </row>
        <row r="74">
          <cell r="DH74">
            <v>21590</v>
          </cell>
        </row>
        <row r="75">
          <cell r="DH75">
            <v>600</v>
          </cell>
        </row>
        <row r="76">
          <cell r="DH76">
            <v>35526</v>
          </cell>
        </row>
        <row r="77">
          <cell r="DH77">
            <v>29894</v>
          </cell>
        </row>
        <row r="78">
          <cell r="DH78">
            <v>4000</v>
          </cell>
        </row>
        <row r="79">
          <cell r="DH79">
            <v>5126</v>
          </cell>
        </row>
        <row r="80">
          <cell r="DH80">
            <v>11463</v>
          </cell>
        </row>
        <row r="81">
          <cell r="DH81">
            <v>2000</v>
          </cell>
        </row>
        <row r="82">
          <cell r="DH82">
            <v>100</v>
          </cell>
        </row>
        <row r="83">
          <cell r="DH83">
            <v>37514</v>
          </cell>
        </row>
        <row r="84">
          <cell r="DH84">
            <v>200</v>
          </cell>
        </row>
        <row r="85">
          <cell r="DH85">
            <v>521</v>
          </cell>
        </row>
        <row r="86">
          <cell r="DH86">
            <v>860</v>
          </cell>
        </row>
        <row r="87">
          <cell r="DH87">
            <v>23512</v>
          </cell>
        </row>
        <row r="88">
          <cell r="DH88">
            <v>20464</v>
          </cell>
        </row>
        <row r="89">
          <cell r="DH89">
            <v>80</v>
          </cell>
        </row>
        <row r="90">
          <cell r="DH90">
            <v>550</v>
          </cell>
        </row>
        <row r="91">
          <cell r="DH91">
            <v>100</v>
          </cell>
        </row>
        <row r="97">
          <cell r="DH97">
            <v>50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3"/>
  <sheetViews>
    <sheetView showZeros="0" zoomScale="70" zoomScaleNormal="70" workbookViewId="0">
      <pane xSplit="1" ySplit="6" topLeftCell="CJ85" activePane="bottomRight" state="frozenSplit"/>
      <selection pane="topRight" activeCell="D1" sqref="D1"/>
      <selection pane="bottomLeft" activeCell="DA6" sqref="DA6"/>
      <selection pane="bottomRight" activeCell="DI7" sqref="DI7:DI93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7.42578125" style="23" customWidth="1"/>
    <col min="24" max="24" width="8.85546875" style="23" customWidth="1"/>
    <col min="25" max="25" width="9.7109375" style="23" customWidth="1"/>
    <col min="26" max="26" width="7.7109375" style="23" customWidth="1"/>
    <col min="27" max="27" width="7.28515625" style="23" customWidth="1"/>
    <col min="28" max="28" width="8.85546875" style="23" customWidth="1"/>
    <col min="29" max="29" width="8.710937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28515625" style="23" customWidth="1"/>
    <col min="45" max="45" width="11.5703125" style="23" customWidth="1"/>
    <col min="46" max="46" width="10.8554687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6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6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6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36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56" t="s">
        <v>161</v>
      </c>
      <c r="DL3" s="56"/>
    </row>
    <row r="4" spans="1:116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36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0" t="s">
        <v>162</v>
      </c>
      <c r="DL4" s="60" t="s">
        <v>163</v>
      </c>
    </row>
    <row r="5" spans="1:116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0"/>
      <c r="DL5" s="60"/>
    </row>
    <row r="6" spans="1:116" s="6" customFormat="1" ht="138.75" customHeight="1" x14ac:dyDescent="0.2">
      <c r="A6" s="50"/>
      <c r="B6" s="53"/>
      <c r="C6" s="35" t="s">
        <v>48</v>
      </c>
      <c r="D6" s="35" t="s">
        <v>49</v>
      </c>
      <c r="E6" s="35" t="s">
        <v>50</v>
      </c>
      <c r="F6" s="35" t="s">
        <v>51</v>
      </c>
      <c r="G6" s="35" t="s">
        <v>52</v>
      </c>
      <c r="H6" s="35" t="s">
        <v>53</v>
      </c>
      <c r="I6" s="35" t="s">
        <v>54</v>
      </c>
      <c r="J6" s="35" t="s">
        <v>55</v>
      </c>
      <c r="K6" s="35" t="s">
        <v>56</v>
      </c>
      <c r="L6" s="35" t="s">
        <v>57</v>
      </c>
      <c r="M6" s="35" t="s">
        <v>58</v>
      </c>
      <c r="N6" s="35" t="s">
        <v>59</v>
      </c>
      <c r="O6" s="53"/>
      <c r="P6" s="35" t="s">
        <v>60</v>
      </c>
      <c r="Q6" s="35" t="s">
        <v>61</v>
      </c>
      <c r="R6" s="35" t="s">
        <v>53</v>
      </c>
      <c r="S6" s="35" t="s">
        <v>54</v>
      </c>
      <c r="T6" s="35" t="s">
        <v>55</v>
      </c>
      <c r="U6" s="35" t="s">
        <v>59</v>
      </c>
      <c r="V6" s="35" t="s">
        <v>56</v>
      </c>
      <c r="W6" s="35" t="s">
        <v>57</v>
      </c>
      <c r="X6" s="53"/>
      <c r="Y6" s="53"/>
      <c r="Z6" s="35" t="s">
        <v>62</v>
      </c>
      <c r="AA6" s="35" t="s">
        <v>63</v>
      </c>
      <c r="AB6" s="53"/>
      <c r="AC6" s="35" t="s">
        <v>20</v>
      </c>
      <c r="AD6" s="35" t="s">
        <v>21</v>
      </c>
      <c r="AE6" s="53"/>
      <c r="AF6" s="35" t="s">
        <v>64</v>
      </c>
      <c r="AG6" s="35" t="s">
        <v>65</v>
      </c>
      <c r="AH6" s="35" t="s">
        <v>66</v>
      </c>
      <c r="AI6" s="54"/>
      <c r="AJ6" s="35" t="s">
        <v>20</v>
      </c>
      <c r="AK6" s="35" t="s">
        <v>21</v>
      </c>
      <c r="AL6" s="54"/>
      <c r="AM6" s="35" t="s">
        <v>20</v>
      </c>
      <c r="AN6" s="35" t="s">
        <v>21</v>
      </c>
      <c r="AO6" s="54"/>
      <c r="AP6" s="35" t="s">
        <v>20</v>
      </c>
      <c r="AQ6" s="35" t="s">
        <v>21</v>
      </c>
      <c r="AR6" s="53"/>
      <c r="AS6" s="35" t="s">
        <v>67</v>
      </c>
      <c r="AT6" s="35" t="s">
        <v>68</v>
      </c>
      <c r="AU6" s="35" t="s">
        <v>69</v>
      </c>
      <c r="AV6" s="35" t="s">
        <v>70</v>
      </c>
      <c r="AW6" s="35" t="s">
        <v>71</v>
      </c>
      <c r="AX6" s="47"/>
      <c r="AY6" s="35" t="s">
        <v>20</v>
      </c>
      <c r="AZ6" s="35" t="s">
        <v>21</v>
      </c>
      <c r="BA6" s="53"/>
      <c r="BB6" s="35" t="s">
        <v>20</v>
      </c>
      <c r="BC6" s="35" t="s">
        <v>21</v>
      </c>
      <c r="BD6" s="53"/>
      <c r="BE6" s="35" t="s">
        <v>20</v>
      </c>
      <c r="BF6" s="35" t="s">
        <v>21</v>
      </c>
      <c r="BG6" s="53"/>
      <c r="BH6" s="35" t="s">
        <v>20</v>
      </c>
      <c r="BI6" s="35" t="s">
        <v>21</v>
      </c>
      <c r="BJ6" s="53"/>
      <c r="BK6" s="35" t="s">
        <v>20</v>
      </c>
      <c r="BL6" s="35" t="s">
        <v>21</v>
      </c>
      <c r="BM6" s="53"/>
      <c r="BN6" s="35" t="s">
        <v>72</v>
      </c>
      <c r="BO6" s="35" t="s">
        <v>73</v>
      </c>
      <c r="BP6" s="53"/>
      <c r="BQ6" s="47"/>
      <c r="BR6" s="35" t="s">
        <v>20</v>
      </c>
      <c r="BS6" s="35" t="s">
        <v>21</v>
      </c>
      <c r="BT6" s="53"/>
      <c r="BU6" s="53"/>
      <c r="BV6" s="53"/>
      <c r="BW6" s="35" t="s">
        <v>20</v>
      </c>
      <c r="BX6" s="35" t="s">
        <v>21</v>
      </c>
      <c r="BY6" s="53"/>
      <c r="BZ6" s="35" t="s">
        <v>20</v>
      </c>
      <c r="CA6" s="35" t="s">
        <v>21</v>
      </c>
      <c r="CB6" s="53"/>
      <c r="CC6" s="35" t="s">
        <v>20</v>
      </c>
      <c r="CD6" s="35" t="s">
        <v>21</v>
      </c>
      <c r="CE6" s="53"/>
      <c r="CF6" s="35" t="s">
        <v>20</v>
      </c>
      <c r="CG6" s="35" t="s">
        <v>21</v>
      </c>
      <c r="CH6" s="53"/>
      <c r="CI6" s="35" t="s">
        <v>20</v>
      </c>
      <c r="CJ6" s="35" t="s">
        <v>21</v>
      </c>
      <c r="CK6" s="53"/>
      <c r="CL6" s="35" t="s">
        <v>20</v>
      </c>
      <c r="CM6" s="35" t="s">
        <v>21</v>
      </c>
      <c r="CN6" s="54"/>
      <c r="CO6" s="35" t="s">
        <v>20</v>
      </c>
      <c r="CP6" s="35" t="s">
        <v>21</v>
      </c>
      <c r="CQ6" s="36" t="s">
        <v>164</v>
      </c>
      <c r="CR6" s="54"/>
      <c r="CS6" s="35" t="s">
        <v>20</v>
      </c>
      <c r="CT6" s="35" t="s">
        <v>21</v>
      </c>
      <c r="CU6" s="53"/>
      <c r="CV6" s="35" t="s">
        <v>20</v>
      </c>
      <c r="CW6" s="35" t="s">
        <v>21</v>
      </c>
      <c r="CX6" s="53"/>
      <c r="CY6" s="35" t="s">
        <v>20</v>
      </c>
      <c r="CZ6" s="35" t="s">
        <v>21</v>
      </c>
      <c r="DA6" s="53"/>
      <c r="DB6" s="35" t="s">
        <v>20</v>
      </c>
      <c r="DC6" s="35" t="s">
        <v>21</v>
      </c>
      <c r="DD6" s="53"/>
      <c r="DE6" s="35" t="s">
        <v>20</v>
      </c>
      <c r="DF6" s="35" t="s">
        <v>21</v>
      </c>
      <c r="DG6" s="58"/>
      <c r="DH6" s="55"/>
      <c r="DI6" s="8" t="s">
        <v>165</v>
      </c>
      <c r="DJ6" s="61"/>
      <c r="DK6" s="60"/>
      <c r="DL6" s="60"/>
    </row>
    <row r="7" spans="1:116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/>
      <c r="DL7" s="18"/>
    </row>
    <row r="8" spans="1:116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/>
      <c r="DL8" s="18"/>
    </row>
    <row r="9" spans="1:116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/>
      <c r="DL9" s="18"/>
    </row>
    <row r="10" spans="1:116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/>
      <c r="DL10" s="18"/>
    </row>
    <row r="11" spans="1:116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</row>
    <row r="12" spans="1:116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</row>
    <row r="13" spans="1:116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/>
      <c r="DL13" s="18"/>
    </row>
    <row r="14" spans="1:116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/>
      <c r="DL14" s="18"/>
    </row>
    <row r="15" spans="1:116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</row>
    <row r="16" spans="1:116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/>
      <c r="DL16" s="18"/>
    </row>
    <row r="17" spans="1:116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/>
      <c r="DL17" s="18"/>
    </row>
    <row r="18" spans="1:116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</row>
    <row r="19" spans="1:116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/>
      <c r="DL19" s="18"/>
    </row>
    <row r="20" spans="1:116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/>
      <c r="DL20" s="18"/>
    </row>
    <row r="21" spans="1:116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/>
      <c r="DL21" s="18"/>
    </row>
    <row r="22" spans="1:116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/>
      <c r="DL22" s="18"/>
    </row>
    <row r="23" spans="1:116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v>1294</v>
      </c>
      <c r="CP23" s="14">
        <v>0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20619</v>
      </c>
      <c r="DI23" s="17">
        <v>3385</v>
      </c>
      <c r="DJ23" s="17">
        <f t="shared" si="32"/>
        <v>5514</v>
      </c>
      <c r="DK23" s="18"/>
      <c r="DL23" s="18"/>
    </row>
    <row r="24" spans="1:116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/>
      <c r="DL24" s="18"/>
    </row>
    <row r="25" spans="1:116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/>
      <c r="DL25" s="18"/>
    </row>
    <row r="26" spans="1:116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/>
      <c r="DL26" s="18"/>
    </row>
    <row r="27" spans="1:116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/>
      <c r="DL27" s="18"/>
    </row>
    <row r="28" spans="1:116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/>
      <c r="DL28" s="18"/>
    </row>
    <row r="29" spans="1:116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/>
      <c r="DL29" s="18"/>
    </row>
    <row r="30" spans="1:116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/>
      <c r="DL30" s="18"/>
    </row>
    <row r="31" spans="1:116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/>
      <c r="DL31" s="18"/>
    </row>
    <row r="32" spans="1:116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/>
      <c r="DL32" s="18"/>
    </row>
    <row r="33" spans="1:116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/>
      <c r="DL33" s="18"/>
    </row>
    <row r="34" spans="1:116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/>
      <c r="DL34" s="18"/>
    </row>
    <row r="35" spans="1:116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/>
      <c r="DL35" s="18"/>
    </row>
    <row r="36" spans="1:116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/>
      <c r="DL36" s="18"/>
    </row>
    <row r="37" spans="1:116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/>
      <c r="DL37" s="18"/>
    </row>
    <row r="38" spans="1:116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/>
      <c r="DL38" s="18"/>
    </row>
    <row r="39" spans="1:116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/>
      <c r="DL39" s="18"/>
    </row>
    <row r="40" spans="1:116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/>
      <c r="DL40" s="18"/>
    </row>
    <row r="41" spans="1:116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/>
      <c r="DL41" s="18"/>
    </row>
    <row r="42" spans="1:116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/>
      <c r="DL42" s="18"/>
    </row>
    <row r="43" spans="1:116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/>
      <c r="DL43" s="18"/>
    </row>
    <row r="44" spans="1:116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/>
      <c r="DL44" s="18"/>
    </row>
    <row r="45" spans="1:116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/>
      <c r="DL45" s="18"/>
    </row>
    <row r="46" spans="1:116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/>
      <c r="DL46" s="18"/>
    </row>
    <row r="47" spans="1:116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0</v>
      </c>
      <c r="BE47" s="14">
        <v>0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3052</v>
      </c>
      <c r="CF47" s="14">
        <v>2141</v>
      </c>
      <c r="CG47" s="14">
        <v>911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22999</v>
      </c>
      <c r="DI47" s="17">
        <v>1687</v>
      </c>
      <c r="DJ47" s="17">
        <f t="shared" si="32"/>
        <v>7729</v>
      </c>
      <c r="DK47" s="18"/>
      <c r="DL47" s="18"/>
    </row>
    <row r="48" spans="1:116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/>
      <c r="DL48" s="18"/>
    </row>
    <row r="49" spans="1:116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/>
      <c r="DL49" s="18"/>
    </row>
    <row r="50" spans="1:116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/>
      <c r="DL50" s="18"/>
    </row>
    <row r="51" spans="1:116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/>
      <c r="DL51" s="18"/>
    </row>
    <row r="52" spans="1:116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/>
      <c r="DL52" s="18"/>
    </row>
    <row r="53" spans="1:116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2026</v>
      </c>
      <c r="DB53" s="14">
        <v>2026</v>
      </c>
      <c r="DC53" s="14">
        <v>0</v>
      </c>
      <c r="DD53" s="13">
        <f t="shared" si="30"/>
        <v>0</v>
      </c>
      <c r="DE53" s="14">
        <v>0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/>
      <c r="DL53" s="18"/>
    </row>
    <row r="54" spans="1:116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/>
      <c r="DL54" s="18"/>
    </row>
    <row r="55" spans="1:116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</row>
    <row r="56" spans="1:116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/>
      <c r="DL56" s="18"/>
    </row>
    <row r="57" spans="1:116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/>
      <c r="DL57" s="18"/>
    </row>
    <row r="58" spans="1:116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/>
      <c r="DL58" s="18"/>
    </row>
    <row r="59" spans="1:116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</row>
    <row r="60" spans="1:116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/>
      <c r="DL60" s="18"/>
    </row>
    <row r="61" spans="1:116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/>
      <c r="DL61" s="18"/>
    </row>
    <row r="62" spans="1:116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/>
      <c r="DL62" s="18"/>
    </row>
    <row r="63" spans="1:116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/>
      <c r="DL63" s="18"/>
    </row>
    <row r="64" spans="1:116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/>
      <c r="DL64" s="18"/>
    </row>
    <row r="65" spans="1:116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/>
      <c r="DL65" s="18"/>
    </row>
    <row r="66" spans="1:116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/>
      <c r="DL66" s="18"/>
    </row>
    <row r="67" spans="1:116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/>
      <c r="DL67" s="18"/>
    </row>
    <row r="68" spans="1:116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/>
      <c r="DL68" s="18"/>
    </row>
    <row r="69" spans="1:116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/>
      <c r="DL69" s="18"/>
    </row>
    <row r="70" spans="1:116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/>
      <c r="DL70" s="18"/>
    </row>
    <row r="71" spans="1:116" ht="31.5" x14ac:dyDescent="0.2">
      <c r="A71" s="19" t="s">
        <v>137</v>
      </c>
      <c r="B71" s="13">
        <f t="shared" ref="B71:B92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2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2" si="36">Y71+AB71</f>
        <v>1823</v>
      </c>
      <c r="Y71" s="13">
        <f t="shared" ref="Y71:Y92" si="37">Z71+AA71</f>
        <v>1722</v>
      </c>
      <c r="Z71" s="14">
        <v>0</v>
      </c>
      <c r="AA71" s="14">
        <v>1722</v>
      </c>
      <c r="AB71" s="13">
        <f t="shared" ref="AB71:AB92" si="38">AC71+AD71</f>
        <v>101</v>
      </c>
      <c r="AC71" s="14">
        <v>0</v>
      </c>
      <c r="AD71" s="14">
        <v>101</v>
      </c>
      <c r="AE71" s="13">
        <f t="shared" ref="AE71:AE92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2" si="40">AJ71+AK71</f>
        <v>101</v>
      </c>
      <c r="AJ71" s="14">
        <v>0</v>
      </c>
      <c r="AK71" s="14">
        <v>101</v>
      </c>
      <c r="AL71" s="13">
        <f t="shared" ref="AL71:AL92" si="41">AM71+AN71</f>
        <v>1520</v>
      </c>
      <c r="AM71" s="14">
        <v>0</v>
      </c>
      <c r="AN71" s="14">
        <v>1520</v>
      </c>
      <c r="AO71" s="13">
        <f t="shared" ref="AO71:AO92" si="42">AP71+AQ71</f>
        <v>101</v>
      </c>
      <c r="AP71" s="14">
        <v>0</v>
      </c>
      <c r="AQ71" s="14">
        <v>101</v>
      </c>
      <c r="AR71" s="13">
        <f t="shared" ref="AR71:AR92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2" si="44">AY71+AZ71</f>
        <v>0</v>
      </c>
      <c r="AY71" s="14">
        <v>0</v>
      </c>
      <c r="AZ71" s="14">
        <v>0</v>
      </c>
      <c r="BA71" s="13">
        <f t="shared" ref="BA71:BA92" si="45">BB71+BC71</f>
        <v>0</v>
      </c>
      <c r="BB71" s="14">
        <v>0</v>
      </c>
      <c r="BC71" s="14">
        <v>0</v>
      </c>
      <c r="BD71" s="13">
        <f t="shared" ref="BD71:BD92" si="46">BE71+BF71</f>
        <v>1621</v>
      </c>
      <c r="BE71" s="14">
        <v>0</v>
      </c>
      <c r="BF71" s="14">
        <v>1621</v>
      </c>
      <c r="BG71" s="13">
        <f t="shared" ref="BG71:BG92" si="47">BH71+BI71</f>
        <v>0</v>
      </c>
      <c r="BH71" s="14">
        <v>0</v>
      </c>
      <c r="BI71" s="14">
        <v>0</v>
      </c>
      <c r="BJ71" s="13">
        <f t="shared" ref="BJ71:BJ92" si="48">BK71+BL71</f>
        <v>0</v>
      </c>
      <c r="BK71" s="14">
        <v>0</v>
      </c>
      <c r="BL71" s="14">
        <v>0</v>
      </c>
      <c r="BM71" s="13">
        <f t="shared" ref="BM71:BM92" si="49">BN71+BO71</f>
        <v>101</v>
      </c>
      <c r="BN71" s="14">
        <v>0</v>
      </c>
      <c r="BO71" s="14">
        <v>101</v>
      </c>
      <c r="BP71" s="13">
        <f t="shared" ref="BP71:BP92" si="50">BT71+BU71+BV71+BY71+CB71+BQ71</f>
        <v>200</v>
      </c>
      <c r="BQ71" s="13">
        <f t="shared" ref="BQ71:BQ92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2" si="52">BW71+BX71</f>
        <v>0</v>
      </c>
      <c r="BW71" s="15">
        <v>0</v>
      </c>
      <c r="BX71" s="15">
        <v>0</v>
      </c>
      <c r="BY71" s="13">
        <f t="shared" ref="BY71:BY92" si="53">BZ71+CA71</f>
        <v>0</v>
      </c>
      <c r="BZ71" s="15">
        <v>0</v>
      </c>
      <c r="CA71" s="15">
        <v>0</v>
      </c>
      <c r="CB71" s="13">
        <f t="shared" ref="CB71:CB92" si="54">CC71+CD71</f>
        <v>0</v>
      </c>
      <c r="CC71" s="15">
        <v>0</v>
      </c>
      <c r="CD71" s="15">
        <v>0</v>
      </c>
      <c r="CE71" s="13">
        <f t="shared" ref="CE71:CE92" si="55">CF71+CG71</f>
        <v>709</v>
      </c>
      <c r="CF71" s="14">
        <v>0</v>
      </c>
      <c r="CG71" s="14">
        <v>709</v>
      </c>
      <c r="CH71" s="13">
        <f t="shared" ref="CH71:CH92" si="56">CJ71+CI71</f>
        <v>2229</v>
      </c>
      <c r="CI71" s="14">
        <v>0</v>
      </c>
      <c r="CJ71" s="14">
        <v>2229</v>
      </c>
      <c r="CK71" s="13">
        <f t="shared" ref="CK71:CK92" si="57">CM71+CL71</f>
        <v>0</v>
      </c>
      <c r="CL71" s="14">
        <v>0</v>
      </c>
      <c r="CM71" s="14">
        <v>0</v>
      </c>
      <c r="CN71" s="13">
        <f t="shared" ref="CN71:CN92" si="58">CP71+CO71</f>
        <v>2647</v>
      </c>
      <c r="CO71" s="14">
        <v>0</v>
      </c>
      <c r="CP71" s="14">
        <v>2647</v>
      </c>
      <c r="CQ71" s="16"/>
      <c r="CR71" s="13">
        <f t="shared" ref="CR71:CR92" si="59">CT71+CS71</f>
        <v>0</v>
      </c>
      <c r="CS71" s="14">
        <v>0</v>
      </c>
      <c r="CT71" s="14">
        <v>0</v>
      </c>
      <c r="CU71" s="13">
        <f t="shared" ref="CU71:CU92" si="60">CW71+CV71</f>
        <v>0</v>
      </c>
      <c r="CV71" s="13">
        <f t="shared" ref="CV71:CW92" si="61">CY71+DB71+DE71</f>
        <v>0</v>
      </c>
      <c r="CW71" s="13">
        <f t="shared" si="61"/>
        <v>0</v>
      </c>
      <c r="CX71" s="13">
        <f t="shared" ref="CX71:CX92" si="62">CZ71+CY71</f>
        <v>0</v>
      </c>
      <c r="CY71" s="14">
        <v>0</v>
      </c>
      <c r="CZ71" s="14">
        <v>0</v>
      </c>
      <c r="DA71" s="13">
        <f t="shared" ref="DA71:DA92" si="63">DC71+DB71</f>
        <v>0</v>
      </c>
      <c r="DB71" s="14">
        <v>0</v>
      </c>
      <c r="DC71" s="14">
        <v>0</v>
      </c>
      <c r="DD71" s="13">
        <f t="shared" ref="DD71:DD92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3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3" si="66">O71+AA71+AD71+AG71+AK71+AN71+AQ71+AT71+BC71+BF71+BL71+BO71+BT71+CG71+CJ71+CM71+CP71+CT71+CW71+CA71+CD71+AZ71+BI71+BX71+BS71</f>
        <v>102160</v>
      </c>
      <c r="DK71" s="18"/>
      <c r="DL71" s="18"/>
    </row>
    <row r="72" spans="1:116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3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/>
      <c r="DL72" s="18"/>
    </row>
    <row r="73" spans="1:116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</row>
    <row r="74" spans="1:116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</row>
    <row r="75" spans="1:116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/>
      <c r="DL75" s="18"/>
    </row>
    <row r="76" spans="1:116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/>
      <c r="DL76" s="18"/>
    </row>
    <row r="77" spans="1:116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</row>
    <row r="78" spans="1:116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</row>
    <row r="79" spans="1:116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</row>
    <row r="80" spans="1:116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/>
      <c r="DL80" s="18"/>
    </row>
    <row r="81" spans="1:116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</row>
    <row r="82" spans="1:116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/>
      <c r="DL82" s="18"/>
    </row>
    <row r="83" spans="1:116" ht="15.75" x14ac:dyDescent="0.2">
      <c r="A83" s="19" t="s">
        <v>148</v>
      </c>
      <c r="B83" s="13">
        <f t="shared" si="34"/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386</v>
      </c>
      <c r="CV83" s="13">
        <f t="shared" si="61"/>
        <v>386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386</v>
      </c>
      <c r="DE83" s="14">
        <v>386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/>
      <c r="DL83" s="18"/>
    </row>
    <row r="84" spans="1:116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</row>
    <row r="85" spans="1:116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</row>
    <row r="86" spans="1:116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</row>
    <row r="87" spans="1:116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/>
      <c r="DL87" s="18"/>
    </row>
    <row r="88" spans="1:116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</row>
    <row r="89" spans="1:116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</row>
    <row r="90" spans="1:116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</row>
    <row r="91" spans="1:116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</row>
    <row r="92" spans="1:116" ht="33" customHeight="1" x14ac:dyDescent="0.2">
      <c r="A92" s="19" t="s">
        <v>157</v>
      </c>
      <c r="B92" s="13">
        <f t="shared" si="34"/>
        <v>0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>
        <f t="shared" si="35"/>
        <v>0</v>
      </c>
      <c r="P92" s="24"/>
      <c r="Q92" s="24"/>
      <c r="R92" s="24"/>
      <c r="S92" s="24"/>
      <c r="T92" s="24"/>
      <c r="U92" s="24"/>
      <c r="V92" s="24"/>
      <c r="W92" s="24"/>
      <c r="X92" s="13">
        <f t="shared" si="36"/>
        <v>0</v>
      </c>
      <c r="Y92" s="13">
        <f t="shared" si="37"/>
        <v>0</v>
      </c>
      <c r="Z92" s="24"/>
      <c r="AA92" s="24"/>
      <c r="AB92" s="13">
        <f t="shared" si="38"/>
        <v>0</v>
      </c>
      <c r="AC92" s="24"/>
      <c r="AD92" s="24"/>
      <c r="AE92" s="13">
        <f t="shared" si="39"/>
        <v>0</v>
      </c>
      <c r="AF92" s="24"/>
      <c r="AG92" s="24"/>
      <c r="AH92" s="24"/>
      <c r="AI92" s="13">
        <f t="shared" si="40"/>
        <v>0</v>
      </c>
      <c r="AJ92" s="24"/>
      <c r="AK92" s="24"/>
      <c r="AL92" s="13">
        <f t="shared" si="41"/>
        <v>0</v>
      </c>
      <c r="AM92" s="24"/>
      <c r="AN92" s="24"/>
      <c r="AO92" s="13">
        <f t="shared" si="42"/>
        <v>0</v>
      </c>
      <c r="AP92" s="24"/>
      <c r="AQ92" s="24"/>
      <c r="AR92" s="13">
        <f t="shared" si="43"/>
        <v>0</v>
      </c>
      <c r="AS92" s="25"/>
      <c r="AT92" s="25"/>
      <c r="AU92" s="25"/>
      <c r="AV92" s="25"/>
      <c r="AW92" s="25"/>
      <c r="AX92" s="13">
        <f t="shared" si="44"/>
        <v>0</v>
      </c>
      <c r="AY92" s="25"/>
      <c r="AZ92" s="25"/>
      <c r="BA92" s="13">
        <f t="shared" si="45"/>
        <v>0</v>
      </c>
      <c r="BB92" s="25"/>
      <c r="BC92" s="25"/>
      <c r="BD92" s="13">
        <f t="shared" si="46"/>
        <v>0</v>
      </c>
      <c r="BE92" s="25"/>
      <c r="BF92" s="25"/>
      <c r="BG92" s="13">
        <f t="shared" si="47"/>
        <v>0</v>
      </c>
      <c r="BH92" s="25"/>
      <c r="BI92" s="25"/>
      <c r="BJ92" s="13">
        <f t="shared" si="48"/>
        <v>0</v>
      </c>
      <c r="BK92" s="25"/>
      <c r="BL92" s="25"/>
      <c r="BM92" s="13">
        <f t="shared" si="49"/>
        <v>0</v>
      </c>
      <c r="BN92" s="24"/>
      <c r="BO92" s="24"/>
      <c r="BP92" s="13">
        <f t="shared" si="50"/>
        <v>0</v>
      </c>
      <c r="BQ92" s="13">
        <f t="shared" si="51"/>
        <v>0</v>
      </c>
      <c r="BR92" s="25"/>
      <c r="BS92" s="24"/>
      <c r="BT92" s="24"/>
      <c r="BU92" s="24"/>
      <c r="BV92" s="13">
        <f t="shared" si="52"/>
        <v>0</v>
      </c>
      <c r="BW92" s="24"/>
      <c r="BX92" s="24"/>
      <c r="BY92" s="13">
        <f t="shared" si="53"/>
        <v>0</v>
      </c>
      <c r="BZ92" s="24"/>
      <c r="CA92" s="24"/>
      <c r="CB92" s="13">
        <f t="shared" si="54"/>
        <v>0</v>
      </c>
      <c r="CC92" s="24"/>
      <c r="CD92" s="24"/>
      <c r="CE92" s="13">
        <f t="shared" si="55"/>
        <v>0</v>
      </c>
      <c r="CF92" s="24"/>
      <c r="CG92" s="24"/>
      <c r="CH92" s="13">
        <f t="shared" si="56"/>
        <v>0</v>
      </c>
      <c r="CI92" s="24"/>
      <c r="CJ92" s="24"/>
      <c r="CK92" s="13">
        <f t="shared" si="57"/>
        <v>0</v>
      </c>
      <c r="CL92" s="24"/>
      <c r="CM92" s="24"/>
      <c r="CN92" s="13">
        <f t="shared" si="58"/>
        <v>50</v>
      </c>
      <c r="CO92" s="24">
        <v>25</v>
      </c>
      <c r="CP92" s="24">
        <v>25</v>
      </c>
      <c r="CQ92" s="26"/>
      <c r="CR92" s="13">
        <f t="shared" si="59"/>
        <v>0</v>
      </c>
      <c r="CS92" s="24"/>
      <c r="CT92" s="24"/>
      <c r="CU92" s="13">
        <f t="shared" si="60"/>
        <v>0</v>
      </c>
      <c r="CV92" s="13">
        <f t="shared" si="61"/>
        <v>0</v>
      </c>
      <c r="CW92" s="13">
        <f t="shared" si="61"/>
        <v>0</v>
      </c>
      <c r="CX92" s="13">
        <f t="shared" si="62"/>
        <v>0</v>
      </c>
      <c r="CY92" s="25"/>
      <c r="CZ92" s="25"/>
      <c r="DA92" s="13">
        <f t="shared" si="63"/>
        <v>0</v>
      </c>
      <c r="DB92" s="25"/>
      <c r="DC92" s="25"/>
      <c r="DD92" s="13">
        <f t="shared" si="64"/>
        <v>0</v>
      </c>
      <c r="DE92" s="25"/>
      <c r="DF92" s="25"/>
      <c r="DG92" s="17">
        <f t="shared" si="67"/>
        <v>50</v>
      </c>
      <c r="DH92" s="17">
        <f t="shared" si="65"/>
        <v>25</v>
      </c>
      <c r="DI92" s="17">
        <v>0</v>
      </c>
      <c r="DJ92" s="17">
        <f t="shared" si="66"/>
        <v>25</v>
      </c>
      <c r="DK92" s="18"/>
      <c r="DL92" s="18"/>
    </row>
    <row r="93" spans="1:116" ht="31.5" x14ac:dyDescent="0.2">
      <c r="A93" s="31" t="s">
        <v>158</v>
      </c>
      <c r="B93" s="32">
        <f>C93+D93+E93+F93+G93+H93+I93+J93+K93+L93+M93+N93</f>
        <v>985570</v>
      </c>
      <c r="C93" s="32">
        <f t="shared" ref="C93:AH93" si="68">SUM(C7:C92)</f>
        <v>65058</v>
      </c>
      <c r="D93" s="32">
        <f t="shared" si="68"/>
        <v>769766</v>
      </c>
      <c r="E93" s="32">
        <f t="shared" si="68"/>
        <v>8140</v>
      </c>
      <c r="F93" s="32">
        <f t="shared" si="68"/>
        <v>3235</v>
      </c>
      <c r="G93" s="32">
        <f t="shared" si="68"/>
        <v>0</v>
      </c>
      <c r="H93" s="32">
        <f t="shared" si="68"/>
        <v>13241</v>
      </c>
      <c r="I93" s="32">
        <f t="shared" si="68"/>
        <v>20771</v>
      </c>
      <c r="J93" s="32">
        <f t="shared" si="68"/>
        <v>21872</v>
      </c>
      <c r="K93" s="32">
        <f t="shared" si="68"/>
        <v>1762</v>
      </c>
      <c r="L93" s="32">
        <f t="shared" si="68"/>
        <v>78844</v>
      </c>
      <c r="M93" s="32">
        <f t="shared" si="68"/>
        <v>2881</v>
      </c>
      <c r="N93" s="32">
        <f t="shared" si="68"/>
        <v>0</v>
      </c>
      <c r="O93" s="32">
        <f t="shared" si="68"/>
        <v>618375</v>
      </c>
      <c r="P93" s="32">
        <f t="shared" si="68"/>
        <v>21954</v>
      </c>
      <c r="Q93" s="32">
        <f t="shared" si="68"/>
        <v>573882</v>
      </c>
      <c r="R93" s="32">
        <f t="shared" si="68"/>
        <v>2134</v>
      </c>
      <c r="S93" s="32">
        <f t="shared" si="68"/>
        <v>9189</v>
      </c>
      <c r="T93" s="32">
        <f t="shared" si="68"/>
        <v>4150</v>
      </c>
      <c r="U93" s="32">
        <f t="shared" si="68"/>
        <v>0</v>
      </c>
      <c r="V93" s="32">
        <f t="shared" si="68"/>
        <v>0</v>
      </c>
      <c r="W93" s="32">
        <f t="shared" si="68"/>
        <v>7066</v>
      </c>
      <c r="X93" s="32">
        <f t="shared" si="68"/>
        <v>60380</v>
      </c>
      <c r="Y93" s="32">
        <f t="shared" si="68"/>
        <v>44925</v>
      </c>
      <c r="Z93" s="32">
        <f t="shared" si="68"/>
        <v>37765</v>
      </c>
      <c r="AA93" s="32">
        <f t="shared" si="68"/>
        <v>7160</v>
      </c>
      <c r="AB93" s="32">
        <f t="shared" si="68"/>
        <v>15455</v>
      </c>
      <c r="AC93" s="32">
        <f t="shared" si="68"/>
        <v>15244</v>
      </c>
      <c r="AD93" s="32">
        <f t="shared" si="68"/>
        <v>211</v>
      </c>
      <c r="AE93" s="32">
        <f t="shared" si="68"/>
        <v>75467</v>
      </c>
      <c r="AF93" s="32">
        <f t="shared" si="68"/>
        <v>67766</v>
      </c>
      <c r="AG93" s="32">
        <f t="shared" si="68"/>
        <v>7701</v>
      </c>
      <c r="AH93" s="32">
        <f t="shared" si="68"/>
        <v>0</v>
      </c>
      <c r="AI93" s="32">
        <f t="shared" ref="AI93:CT93" si="69">SUM(AI7:AI92)</f>
        <v>2259</v>
      </c>
      <c r="AJ93" s="32">
        <f t="shared" si="69"/>
        <v>258</v>
      </c>
      <c r="AK93" s="32">
        <f t="shared" si="69"/>
        <v>2001</v>
      </c>
      <c r="AL93" s="32">
        <f t="shared" si="69"/>
        <v>98037</v>
      </c>
      <c r="AM93" s="32">
        <f t="shared" si="69"/>
        <v>82984</v>
      </c>
      <c r="AN93" s="32">
        <f t="shared" si="69"/>
        <v>15053</v>
      </c>
      <c r="AO93" s="32">
        <f t="shared" si="69"/>
        <v>21189</v>
      </c>
      <c r="AP93" s="32">
        <f t="shared" si="69"/>
        <v>18975</v>
      </c>
      <c r="AQ93" s="32">
        <f t="shared" si="69"/>
        <v>2214</v>
      </c>
      <c r="AR93" s="32">
        <f t="shared" si="69"/>
        <v>245996</v>
      </c>
      <c r="AS93" s="32">
        <f t="shared" si="69"/>
        <v>114825</v>
      </c>
      <c r="AT93" s="32">
        <f t="shared" si="69"/>
        <v>13323</v>
      </c>
      <c r="AU93" s="32">
        <f t="shared" si="69"/>
        <v>0</v>
      </c>
      <c r="AV93" s="32">
        <f t="shared" si="69"/>
        <v>1354</v>
      </c>
      <c r="AW93" s="32">
        <f t="shared" si="69"/>
        <v>23</v>
      </c>
      <c r="AX93" s="32">
        <f t="shared" si="69"/>
        <v>9824</v>
      </c>
      <c r="AY93" s="32">
        <f t="shared" si="69"/>
        <v>9824</v>
      </c>
      <c r="AZ93" s="32">
        <f t="shared" si="69"/>
        <v>0</v>
      </c>
      <c r="BA93" s="32">
        <f t="shared" si="69"/>
        <v>1539</v>
      </c>
      <c r="BB93" s="32">
        <f t="shared" si="69"/>
        <v>1539</v>
      </c>
      <c r="BC93" s="32">
        <f t="shared" si="69"/>
        <v>0</v>
      </c>
      <c r="BD93" s="32">
        <f t="shared" si="69"/>
        <v>60076</v>
      </c>
      <c r="BE93" s="32">
        <f t="shared" si="69"/>
        <v>49263</v>
      </c>
      <c r="BF93" s="32">
        <f t="shared" si="69"/>
        <v>10813</v>
      </c>
      <c r="BG93" s="32">
        <f t="shared" si="69"/>
        <v>3746</v>
      </c>
      <c r="BH93" s="32">
        <f t="shared" si="69"/>
        <v>3746</v>
      </c>
      <c r="BI93" s="32">
        <f t="shared" si="69"/>
        <v>0</v>
      </c>
      <c r="BJ93" s="32">
        <f t="shared" si="69"/>
        <v>41286</v>
      </c>
      <c r="BK93" s="32">
        <f t="shared" si="69"/>
        <v>41253</v>
      </c>
      <c r="BL93" s="32">
        <f t="shared" si="69"/>
        <v>33</v>
      </c>
      <c r="BM93" s="32">
        <f t="shared" si="69"/>
        <v>43930</v>
      </c>
      <c r="BN93" s="32">
        <f t="shared" si="69"/>
        <v>42013</v>
      </c>
      <c r="BO93" s="32">
        <f t="shared" si="69"/>
        <v>1917</v>
      </c>
      <c r="BP93" s="32">
        <f t="shared" si="69"/>
        <v>184991</v>
      </c>
      <c r="BQ93" s="32">
        <f t="shared" si="69"/>
        <v>37608</v>
      </c>
      <c r="BR93" s="32">
        <f t="shared" si="69"/>
        <v>26236</v>
      </c>
      <c r="BS93" s="32">
        <f t="shared" si="69"/>
        <v>11372</v>
      </c>
      <c r="BT93" s="32">
        <f t="shared" si="69"/>
        <v>14956</v>
      </c>
      <c r="BU93" s="32">
        <f t="shared" si="69"/>
        <v>47932</v>
      </c>
      <c r="BV93" s="32">
        <f t="shared" si="69"/>
        <v>7624</v>
      </c>
      <c r="BW93" s="32">
        <f t="shared" si="69"/>
        <v>7282</v>
      </c>
      <c r="BX93" s="32">
        <f t="shared" si="69"/>
        <v>342</v>
      </c>
      <c r="BY93" s="32">
        <f t="shared" si="69"/>
        <v>0</v>
      </c>
      <c r="BZ93" s="32">
        <f t="shared" si="69"/>
        <v>0</v>
      </c>
      <c r="CA93" s="32">
        <f t="shared" si="69"/>
        <v>0</v>
      </c>
      <c r="CB93" s="32">
        <f t="shared" si="69"/>
        <v>76871</v>
      </c>
      <c r="CC93" s="32">
        <f t="shared" si="69"/>
        <v>60932</v>
      </c>
      <c r="CD93" s="32">
        <f t="shared" si="69"/>
        <v>15939</v>
      </c>
      <c r="CE93" s="32">
        <f t="shared" si="69"/>
        <v>211040</v>
      </c>
      <c r="CF93" s="32">
        <f t="shared" si="69"/>
        <v>196780</v>
      </c>
      <c r="CG93" s="32">
        <f t="shared" si="69"/>
        <v>14260</v>
      </c>
      <c r="CH93" s="32">
        <f t="shared" si="69"/>
        <v>99561</v>
      </c>
      <c r="CI93" s="32">
        <f t="shared" si="69"/>
        <v>71284</v>
      </c>
      <c r="CJ93" s="32">
        <f t="shared" si="69"/>
        <v>28277</v>
      </c>
      <c r="CK93" s="32">
        <f t="shared" si="69"/>
        <v>0</v>
      </c>
      <c r="CL93" s="32">
        <f t="shared" si="69"/>
        <v>0</v>
      </c>
      <c r="CM93" s="32">
        <f t="shared" si="69"/>
        <v>0</v>
      </c>
      <c r="CN93" s="32">
        <f t="shared" si="69"/>
        <v>92479</v>
      </c>
      <c r="CO93" s="32">
        <f t="shared" si="69"/>
        <v>67340</v>
      </c>
      <c r="CP93" s="32">
        <f t="shared" si="69"/>
        <v>25139</v>
      </c>
      <c r="CQ93" s="32">
        <f t="shared" si="69"/>
        <v>0</v>
      </c>
      <c r="CR93" s="32">
        <f t="shared" si="69"/>
        <v>94846</v>
      </c>
      <c r="CS93" s="32">
        <f t="shared" si="69"/>
        <v>66580</v>
      </c>
      <c r="CT93" s="32">
        <f t="shared" si="69"/>
        <v>28266</v>
      </c>
      <c r="CU93" s="32">
        <f t="shared" ref="CU93:DF93" si="70">SUM(CU7:CU92)</f>
        <v>142174</v>
      </c>
      <c r="CV93" s="32">
        <f t="shared" si="70"/>
        <v>101140</v>
      </c>
      <c r="CW93" s="32">
        <f t="shared" si="70"/>
        <v>41034</v>
      </c>
      <c r="CX93" s="32">
        <f t="shared" si="70"/>
        <v>10618</v>
      </c>
      <c r="CY93" s="32">
        <f t="shared" si="70"/>
        <v>9608</v>
      </c>
      <c r="CZ93" s="32">
        <f t="shared" si="70"/>
        <v>1010</v>
      </c>
      <c r="DA93" s="32">
        <f t="shared" si="70"/>
        <v>72396</v>
      </c>
      <c r="DB93" s="32">
        <f t="shared" si="70"/>
        <v>58215</v>
      </c>
      <c r="DC93" s="32">
        <f t="shared" si="70"/>
        <v>14181</v>
      </c>
      <c r="DD93" s="32">
        <f t="shared" si="70"/>
        <v>59160</v>
      </c>
      <c r="DE93" s="32">
        <f t="shared" si="70"/>
        <v>33317</v>
      </c>
      <c r="DF93" s="32">
        <f t="shared" si="70"/>
        <v>25843</v>
      </c>
      <c r="DG93" s="32">
        <f t="shared" si="67"/>
        <v>2976294</v>
      </c>
      <c r="DH93" s="32">
        <f t="shared" si="65"/>
        <v>2117908</v>
      </c>
      <c r="DI93" s="32">
        <v>287049</v>
      </c>
      <c r="DJ93" s="32">
        <f t="shared" si="66"/>
        <v>858386</v>
      </c>
      <c r="DK93" s="32"/>
      <c r="DL93" s="32"/>
    </row>
  </sheetData>
  <autoFilter ref="A6:DL93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AP5:AQ5"/>
    <mergeCell ref="AR5:AR6"/>
    <mergeCell ref="AS5:AW5"/>
    <mergeCell ref="AX5:AX6"/>
    <mergeCell ref="AY5:AZ5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8"/>
  <sheetViews>
    <sheetView showZeros="0" zoomScale="70" zoomScaleNormal="70" workbookViewId="0">
      <pane xSplit="1" ySplit="6" topLeftCell="B94" activePane="bottomRight" state="frozenSplit"/>
      <selection pane="topRight" activeCell="D1" sqref="D1"/>
      <selection pane="bottomLeft" activeCell="DA6" sqref="DA6"/>
      <selection pane="bottomRight" activeCell="DJ109" sqref="DJ109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10.28515625" style="23" customWidth="1"/>
    <col min="25" max="25" width="8.5703125" style="23" customWidth="1"/>
    <col min="26" max="26" width="7.7109375" style="23" customWidth="1"/>
    <col min="27" max="27" width="7.28515625" style="23" customWidth="1"/>
    <col min="28" max="28" width="9.28515625" style="23" customWidth="1"/>
    <col min="29" max="29" width="9.710937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28515625" style="23" customWidth="1"/>
    <col min="45" max="45" width="9.140625" style="23" customWidth="1"/>
    <col min="46" max="46" width="10.4257812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8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8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8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34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56" t="s">
        <v>161</v>
      </c>
      <c r="DL3" s="56"/>
    </row>
    <row r="4" spans="1:118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34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0" t="s">
        <v>166</v>
      </c>
      <c r="DL4" s="60" t="s">
        <v>167</v>
      </c>
    </row>
    <row r="5" spans="1:118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0"/>
      <c r="DL5" s="60"/>
    </row>
    <row r="6" spans="1:118" s="6" customFormat="1" ht="138.75" customHeight="1" x14ac:dyDescent="0.2">
      <c r="A6" s="50"/>
      <c r="B6" s="53"/>
      <c r="C6" s="33" t="s">
        <v>48</v>
      </c>
      <c r="D6" s="33" t="s">
        <v>49</v>
      </c>
      <c r="E6" s="33" t="s">
        <v>50</v>
      </c>
      <c r="F6" s="33" t="s">
        <v>51</v>
      </c>
      <c r="G6" s="33" t="s">
        <v>52</v>
      </c>
      <c r="H6" s="33" t="s">
        <v>53</v>
      </c>
      <c r="I6" s="33" t="s">
        <v>54</v>
      </c>
      <c r="J6" s="33" t="s">
        <v>55</v>
      </c>
      <c r="K6" s="33" t="s">
        <v>56</v>
      </c>
      <c r="L6" s="33" t="s">
        <v>57</v>
      </c>
      <c r="M6" s="33" t="s">
        <v>58</v>
      </c>
      <c r="N6" s="33" t="s">
        <v>59</v>
      </c>
      <c r="O6" s="53"/>
      <c r="P6" s="33" t="s">
        <v>60</v>
      </c>
      <c r="Q6" s="33" t="s">
        <v>61</v>
      </c>
      <c r="R6" s="33" t="s">
        <v>53</v>
      </c>
      <c r="S6" s="33" t="s">
        <v>54</v>
      </c>
      <c r="T6" s="33" t="s">
        <v>55</v>
      </c>
      <c r="U6" s="33" t="s">
        <v>59</v>
      </c>
      <c r="V6" s="33" t="s">
        <v>56</v>
      </c>
      <c r="W6" s="33" t="s">
        <v>57</v>
      </c>
      <c r="X6" s="53"/>
      <c r="Y6" s="53"/>
      <c r="Z6" s="33" t="s">
        <v>62</v>
      </c>
      <c r="AA6" s="33" t="s">
        <v>63</v>
      </c>
      <c r="AB6" s="53"/>
      <c r="AC6" s="33" t="s">
        <v>20</v>
      </c>
      <c r="AD6" s="33" t="s">
        <v>21</v>
      </c>
      <c r="AE6" s="53"/>
      <c r="AF6" s="33" t="s">
        <v>64</v>
      </c>
      <c r="AG6" s="33" t="s">
        <v>65</v>
      </c>
      <c r="AH6" s="33" t="s">
        <v>66</v>
      </c>
      <c r="AI6" s="54"/>
      <c r="AJ6" s="33" t="s">
        <v>20</v>
      </c>
      <c r="AK6" s="33" t="s">
        <v>21</v>
      </c>
      <c r="AL6" s="54"/>
      <c r="AM6" s="33" t="s">
        <v>20</v>
      </c>
      <c r="AN6" s="33" t="s">
        <v>21</v>
      </c>
      <c r="AO6" s="54"/>
      <c r="AP6" s="33" t="s">
        <v>20</v>
      </c>
      <c r="AQ6" s="33" t="s">
        <v>21</v>
      </c>
      <c r="AR6" s="53"/>
      <c r="AS6" s="33" t="s">
        <v>67</v>
      </c>
      <c r="AT6" s="33" t="s">
        <v>68</v>
      </c>
      <c r="AU6" s="33" t="s">
        <v>69</v>
      </c>
      <c r="AV6" s="33" t="s">
        <v>70</v>
      </c>
      <c r="AW6" s="33" t="s">
        <v>71</v>
      </c>
      <c r="AX6" s="47"/>
      <c r="AY6" s="33" t="s">
        <v>20</v>
      </c>
      <c r="AZ6" s="33" t="s">
        <v>21</v>
      </c>
      <c r="BA6" s="53"/>
      <c r="BB6" s="33" t="s">
        <v>20</v>
      </c>
      <c r="BC6" s="33" t="s">
        <v>21</v>
      </c>
      <c r="BD6" s="53"/>
      <c r="BE6" s="33" t="s">
        <v>20</v>
      </c>
      <c r="BF6" s="33" t="s">
        <v>21</v>
      </c>
      <c r="BG6" s="53"/>
      <c r="BH6" s="33" t="s">
        <v>20</v>
      </c>
      <c r="BI6" s="33" t="s">
        <v>21</v>
      </c>
      <c r="BJ6" s="53"/>
      <c r="BK6" s="33" t="s">
        <v>20</v>
      </c>
      <c r="BL6" s="33" t="s">
        <v>21</v>
      </c>
      <c r="BM6" s="53"/>
      <c r="BN6" s="33" t="s">
        <v>72</v>
      </c>
      <c r="BO6" s="33" t="s">
        <v>73</v>
      </c>
      <c r="BP6" s="53"/>
      <c r="BQ6" s="47"/>
      <c r="BR6" s="33" t="s">
        <v>20</v>
      </c>
      <c r="BS6" s="33" t="s">
        <v>21</v>
      </c>
      <c r="BT6" s="53"/>
      <c r="BU6" s="53"/>
      <c r="BV6" s="53"/>
      <c r="BW6" s="33" t="s">
        <v>20</v>
      </c>
      <c r="BX6" s="33" t="s">
        <v>21</v>
      </c>
      <c r="BY6" s="53"/>
      <c r="BZ6" s="33" t="s">
        <v>20</v>
      </c>
      <c r="CA6" s="33" t="s">
        <v>21</v>
      </c>
      <c r="CB6" s="53"/>
      <c r="CC6" s="33" t="s">
        <v>20</v>
      </c>
      <c r="CD6" s="33" t="s">
        <v>21</v>
      </c>
      <c r="CE6" s="53"/>
      <c r="CF6" s="33" t="s">
        <v>20</v>
      </c>
      <c r="CG6" s="33" t="s">
        <v>21</v>
      </c>
      <c r="CH6" s="53"/>
      <c r="CI6" s="33" t="s">
        <v>20</v>
      </c>
      <c r="CJ6" s="33" t="s">
        <v>21</v>
      </c>
      <c r="CK6" s="53"/>
      <c r="CL6" s="33" t="s">
        <v>20</v>
      </c>
      <c r="CM6" s="33" t="s">
        <v>21</v>
      </c>
      <c r="CN6" s="54"/>
      <c r="CO6" s="33" t="s">
        <v>20</v>
      </c>
      <c r="CP6" s="33" t="s">
        <v>21</v>
      </c>
      <c r="CQ6" s="34" t="s">
        <v>164</v>
      </c>
      <c r="CR6" s="54"/>
      <c r="CS6" s="33" t="s">
        <v>20</v>
      </c>
      <c r="CT6" s="33" t="s">
        <v>21</v>
      </c>
      <c r="CU6" s="53"/>
      <c r="CV6" s="33" t="s">
        <v>20</v>
      </c>
      <c r="CW6" s="33" t="s">
        <v>21</v>
      </c>
      <c r="CX6" s="53"/>
      <c r="CY6" s="33" t="s">
        <v>20</v>
      </c>
      <c r="CZ6" s="33" t="s">
        <v>21</v>
      </c>
      <c r="DA6" s="53"/>
      <c r="DB6" s="33" t="s">
        <v>20</v>
      </c>
      <c r="DC6" s="33" t="s">
        <v>21</v>
      </c>
      <c r="DD6" s="53"/>
      <c r="DE6" s="33" t="s">
        <v>20</v>
      </c>
      <c r="DF6" s="33" t="s">
        <v>21</v>
      </c>
      <c r="DG6" s="58"/>
      <c r="DH6" s="55"/>
      <c r="DI6" s="8" t="s">
        <v>165</v>
      </c>
      <c r="DJ6" s="61"/>
      <c r="DK6" s="60"/>
      <c r="DL6" s="60"/>
    </row>
    <row r="7" spans="1:118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  <c r="DN7" s="37"/>
    </row>
    <row r="8" spans="1:118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  <c r="DN8" s="37"/>
    </row>
    <row r="9" spans="1:118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  <c r="DN9" s="37"/>
    </row>
    <row r="10" spans="1:118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  <c r="DN10" s="37"/>
    </row>
    <row r="11" spans="1:118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  <c r="DN11" s="37"/>
    </row>
    <row r="12" spans="1:118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  <c r="DN12" s="37"/>
    </row>
    <row r="13" spans="1:118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  <c r="DN13" s="37"/>
    </row>
    <row r="14" spans="1:118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  <c r="DN14" s="37"/>
    </row>
    <row r="15" spans="1:118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  <c r="DN15" s="37"/>
    </row>
    <row r="16" spans="1:118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  <c r="DN16" s="37"/>
    </row>
    <row r="17" spans="1:118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  <c r="DN17" s="37"/>
    </row>
    <row r="18" spans="1:118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  <c r="DN18" s="37"/>
    </row>
    <row r="19" spans="1:118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  <c r="DN19" s="37"/>
    </row>
    <row r="20" spans="1:118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  <c r="DN20" s="37"/>
    </row>
    <row r="21" spans="1:118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  <c r="DN21" s="37"/>
    </row>
    <row r="22" spans="1:118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  <c r="DN22" s="37"/>
    </row>
    <row r="23" spans="1:118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v>1294</v>
      </c>
      <c r="CP23" s="14">
        <v>0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20619</v>
      </c>
      <c r="DI23" s="17">
        <v>3385</v>
      </c>
      <c r="DJ23" s="17">
        <f t="shared" si="32"/>
        <v>5514</v>
      </c>
      <c r="DK23" s="18">
        <v>1221</v>
      </c>
      <c r="DL23" s="18">
        <v>832</v>
      </c>
      <c r="DN23" s="37"/>
    </row>
    <row r="24" spans="1:118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  <c r="DN24" s="37"/>
    </row>
    <row r="25" spans="1:118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  <c r="DN25" s="37"/>
    </row>
    <row r="26" spans="1:118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  <c r="DN26" s="37"/>
    </row>
    <row r="27" spans="1:118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  <c r="DN27" s="37"/>
    </row>
    <row r="28" spans="1:118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  <c r="DN28" s="37"/>
    </row>
    <row r="29" spans="1:118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  <c r="DN29" s="37"/>
    </row>
    <row r="30" spans="1:118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  <c r="DN30" s="37"/>
    </row>
    <row r="31" spans="1:118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  <c r="DN31" s="37"/>
    </row>
    <row r="32" spans="1:118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  <c r="DN32" s="37"/>
    </row>
    <row r="33" spans="1:118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  <c r="DN33" s="37"/>
    </row>
    <row r="34" spans="1:118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  <c r="DN34" s="37"/>
    </row>
    <row r="35" spans="1:118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  <c r="DN35" s="37"/>
    </row>
    <row r="36" spans="1:118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  <c r="DN36" s="37"/>
    </row>
    <row r="37" spans="1:118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  <c r="DN37" s="37"/>
    </row>
    <row r="38" spans="1:118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  <c r="DN38" s="37"/>
    </row>
    <row r="39" spans="1:118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  <c r="DN39" s="37"/>
    </row>
    <row r="40" spans="1:118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  <c r="DN40" s="37"/>
    </row>
    <row r="41" spans="1:118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  <c r="DN41" s="37"/>
    </row>
    <row r="42" spans="1:118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  <c r="DN42" s="37"/>
    </row>
    <row r="43" spans="1:118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  <c r="DN43" s="37"/>
    </row>
    <row r="44" spans="1:118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  <c r="DN44" s="37"/>
    </row>
    <row r="45" spans="1:118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  <c r="DN45" s="37"/>
    </row>
    <row r="46" spans="1:118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  <c r="DN46" s="37"/>
    </row>
    <row r="47" spans="1:118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0</v>
      </c>
      <c r="BE47" s="14">
        <v>0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3052</v>
      </c>
      <c r="CF47" s="14">
        <v>2141</v>
      </c>
      <c r="CG47" s="14">
        <v>911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22999</v>
      </c>
      <c r="DI47" s="17">
        <v>1687</v>
      </c>
      <c r="DJ47" s="17">
        <f t="shared" si="32"/>
        <v>7729</v>
      </c>
      <c r="DK47" s="18">
        <v>569</v>
      </c>
      <c r="DL47" s="18">
        <v>388</v>
      </c>
      <c r="DN47" s="37"/>
    </row>
    <row r="48" spans="1:118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  <c r="DN48" s="37"/>
    </row>
    <row r="49" spans="1:118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  <c r="DN49" s="37"/>
    </row>
    <row r="50" spans="1:118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  <c r="DN50" s="37"/>
    </row>
    <row r="51" spans="1:118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  <c r="DN51" s="37"/>
    </row>
    <row r="52" spans="1:118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  <c r="DN52" s="37"/>
    </row>
    <row r="53" spans="1:118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2026</v>
      </c>
      <c r="DB53" s="14">
        <v>2026</v>
      </c>
      <c r="DC53" s="14">
        <v>0</v>
      </c>
      <c r="DD53" s="13">
        <f t="shared" si="30"/>
        <v>0</v>
      </c>
      <c r="DE53" s="14">
        <v>0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  <c r="DN53" s="37"/>
    </row>
    <row r="54" spans="1:118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  <c r="DN54" s="37"/>
    </row>
    <row r="55" spans="1:118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  <c r="DN55" s="37"/>
    </row>
    <row r="56" spans="1:118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  <c r="DN56" s="37"/>
    </row>
    <row r="57" spans="1:118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  <c r="DN57" s="37"/>
    </row>
    <row r="58" spans="1:118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  <c r="DN58" s="37"/>
    </row>
    <row r="59" spans="1:118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  <c r="DN59" s="37"/>
    </row>
    <row r="60" spans="1:118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  <c r="DN60" s="37"/>
    </row>
    <row r="61" spans="1:118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  <c r="DN61" s="37"/>
    </row>
    <row r="62" spans="1:118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  <c r="DN62" s="37"/>
    </row>
    <row r="63" spans="1:118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  <c r="DN63" s="37"/>
    </row>
    <row r="64" spans="1:118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  <c r="DN64" s="37"/>
    </row>
    <row r="65" spans="1:118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  <c r="DN65" s="37"/>
    </row>
    <row r="66" spans="1:118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  <c r="DN66" s="37"/>
    </row>
    <row r="67" spans="1:118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  <c r="DN67" s="37"/>
    </row>
    <row r="68" spans="1:118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  <c r="DN68" s="37"/>
    </row>
    <row r="69" spans="1:118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  <c r="DN69" s="37"/>
    </row>
    <row r="70" spans="1:118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  <c r="DN70" s="37"/>
    </row>
    <row r="71" spans="1:118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  <c r="DN71" s="37"/>
    </row>
    <row r="72" spans="1:118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  <c r="DN72" s="37"/>
    </row>
    <row r="73" spans="1:118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  <c r="DN73" s="37"/>
    </row>
    <row r="74" spans="1:118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  <c r="DN74" s="37"/>
    </row>
    <row r="75" spans="1:118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  <c r="DN75" s="37"/>
    </row>
    <row r="76" spans="1:118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  <c r="DN76" s="37"/>
    </row>
    <row r="77" spans="1:118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  <c r="DN77" s="37"/>
    </row>
    <row r="78" spans="1:118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  <c r="DN78" s="37"/>
    </row>
    <row r="79" spans="1:118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  <c r="DN79" s="37"/>
    </row>
    <row r="80" spans="1:118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v>7000</v>
      </c>
      <c r="DL80" s="18">
        <v>2029</v>
      </c>
      <c r="DN80" s="37"/>
    </row>
    <row r="81" spans="1:118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  <c r="DN81" s="37"/>
    </row>
    <row r="82" spans="1:118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  <c r="DN82" s="37"/>
    </row>
    <row r="83" spans="1:118" ht="15.75" x14ac:dyDescent="0.2">
      <c r="A83" s="19" t="s">
        <v>148</v>
      </c>
      <c r="B83" s="13">
        <f t="shared" si="34"/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386</v>
      </c>
      <c r="CV83" s="13">
        <f t="shared" si="61"/>
        <v>386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386</v>
      </c>
      <c r="DE83" s="14">
        <v>386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  <c r="DN83" s="37"/>
    </row>
    <row r="84" spans="1:118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  <c r="DN84" s="37"/>
    </row>
    <row r="85" spans="1:118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  <c r="DN85" s="37"/>
    </row>
    <row r="86" spans="1:118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  <c r="DN86" s="37"/>
    </row>
    <row r="87" spans="1:118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  <c r="DN87" s="37"/>
    </row>
    <row r="88" spans="1:118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  <c r="DN88" s="37"/>
    </row>
    <row r="89" spans="1:118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  <c r="DN89" s="37"/>
    </row>
    <row r="90" spans="1:118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  <c r="DN90" s="37"/>
    </row>
    <row r="91" spans="1:118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  <c r="DN91" s="37"/>
    </row>
    <row r="92" spans="1:118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  <c r="DN92" s="37"/>
    </row>
    <row r="93" spans="1:118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  <c r="DN93" s="37"/>
    </row>
    <row r="94" spans="1:118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  <c r="DN94" s="37"/>
    </row>
    <row r="95" spans="1:118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  <c r="DN95" s="37"/>
    </row>
    <row r="96" spans="1:118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  <c r="DN96" s="37"/>
    </row>
    <row r="97" spans="1:118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  <c r="DN97" s="37"/>
    </row>
    <row r="98" spans="1:118" ht="31.5" x14ac:dyDescent="0.2">
      <c r="A98" s="31" t="s">
        <v>158</v>
      </c>
      <c r="B98" s="32">
        <f>C98+D98+E98+F98+G98+H98+I98+J98+K98+L98+M98+N98</f>
        <v>985570</v>
      </c>
      <c r="C98" s="32">
        <f t="shared" ref="C98:AH98" si="68">SUM(C7:C97)</f>
        <v>65058</v>
      </c>
      <c r="D98" s="32">
        <f t="shared" si="68"/>
        <v>769766</v>
      </c>
      <c r="E98" s="32">
        <f t="shared" si="68"/>
        <v>8140</v>
      </c>
      <c r="F98" s="32">
        <f t="shared" si="68"/>
        <v>3235</v>
      </c>
      <c r="G98" s="32">
        <f t="shared" si="68"/>
        <v>0</v>
      </c>
      <c r="H98" s="32">
        <f t="shared" si="68"/>
        <v>13241</v>
      </c>
      <c r="I98" s="32">
        <f t="shared" si="68"/>
        <v>20771</v>
      </c>
      <c r="J98" s="32">
        <f t="shared" si="68"/>
        <v>21872</v>
      </c>
      <c r="K98" s="32">
        <f t="shared" si="68"/>
        <v>1762</v>
      </c>
      <c r="L98" s="32">
        <f t="shared" si="68"/>
        <v>78844</v>
      </c>
      <c r="M98" s="32">
        <f t="shared" si="68"/>
        <v>2881</v>
      </c>
      <c r="N98" s="32">
        <f t="shared" si="68"/>
        <v>0</v>
      </c>
      <c r="O98" s="32">
        <f t="shared" si="68"/>
        <v>618375</v>
      </c>
      <c r="P98" s="32">
        <f t="shared" si="68"/>
        <v>21954</v>
      </c>
      <c r="Q98" s="32">
        <f t="shared" si="68"/>
        <v>573882</v>
      </c>
      <c r="R98" s="32">
        <f t="shared" si="68"/>
        <v>2134</v>
      </c>
      <c r="S98" s="32">
        <f t="shared" si="68"/>
        <v>9189</v>
      </c>
      <c r="T98" s="32">
        <f t="shared" si="68"/>
        <v>4150</v>
      </c>
      <c r="U98" s="32">
        <f t="shared" si="68"/>
        <v>0</v>
      </c>
      <c r="V98" s="32">
        <f t="shared" si="68"/>
        <v>0</v>
      </c>
      <c r="W98" s="32">
        <f t="shared" si="68"/>
        <v>7066</v>
      </c>
      <c r="X98" s="32">
        <f t="shared" si="68"/>
        <v>60380</v>
      </c>
      <c r="Y98" s="32">
        <f t="shared" si="68"/>
        <v>44925</v>
      </c>
      <c r="Z98" s="32">
        <f t="shared" si="68"/>
        <v>37765</v>
      </c>
      <c r="AA98" s="32">
        <f t="shared" si="68"/>
        <v>7160</v>
      </c>
      <c r="AB98" s="32">
        <f t="shared" si="68"/>
        <v>15455</v>
      </c>
      <c r="AC98" s="32">
        <f t="shared" si="68"/>
        <v>15244</v>
      </c>
      <c r="AD98" s="32">
        <f t="shared" si="68"/>
        <v>211</v>
      </c>
      <c r="AE98" s="32">
        <f t="shared" si="68"/>
        <v>75467</v>
      </c>
      <c r="AF98" s="32">
        <f t="shared" si="68"/>
        <v>67766</v>
      </c>
      <c r="AG98" s="32">
        <f t="shared" si="68"/>
        <v>7701</v>
      </c>
      <c r="AH98" s="32">
        <f t="shared" si="68"/>
        <v>0</v>
      </c>
      <c r="AI98" s="32">
        <f t="shared" ref="AI98:CT98" si="69">SUM(AI7:AI97)</f>
        <v>2259</v>
      </c>
      <c r="AJ98" s="32">
        <f t="shared" si="69"/>
        <v>258</v>
      </c>
      <c r="AK98" s="32">
        <f t="shared" si="69"/>
        <v>2001</v>
      </c>
      <c r="AL98" s="32">
        <f t="shared" si="69"/>
        <v>98037</v>
      </c>
      <c r="AM98" s="32">
        <f t="shared" si="69"/>
        <v>82984</v>
      </c>
      <c r="AN98" s="32">
        <f t="shared" si="69"/>
        <v>15053</v>
      </c>
      <c r="AO98" s="32">
        <f t="shared" si="69"/>
        <v>21189</v>
      </c>
      <c r="AP98" s="32">
        <f t="shared" si="69"/>
        <v>18975</v>
      </c>
      <c r="AQ98" s="32">
        <f t="shared" si="69"/>
        <v>2214</v>
      </c>
      <c r="AR98" s="32">
        <f t="shared" si="69"/>
        <v>245996</v>
      </c>
      <c r="AS98" s="32">
        <f t="shared" si="69"/>
        <v>114825</v>
      </c>
      <c r="AT98" s="32">
        <f t="shared" si="69"/>
        <v>13323</v>
      </c>
      <c r="AU98" s="32">
        <f t="shared" si="69"/>
        <v>0</v>
      </c>
      <c r="AV98" s="32">
        <f t="shared" si="69"/>
        <v>1354</v>
      </c>
      <c r="AW98" s="32">
        <f t="shared" si="69"/>
        <v>23</v>
      </c>
      <c r="AX98" s="32">
        <f t="shared" si="69"/>
        <v>9824</v>
      </c>
      <c r="AY98" s="32">
        <f t="shared" si="69"/>
        <v>9824</v>
      </c>
      <c r="AZ98" s="32">
        <f t="shared" si="69"/>
        <v>0</v>
      </c>
      <c r="BA98" s="32">
        <f t="shared" si="69"/>
        <v>1539</v>
      </c>
      <c r="BB98" s="32">
        <f t="shared" si="69"/>
        <v>1539</v>
      </c>
      <c r="BC98" s="32">
        <f t="shared" si="69"/>
        <v>0</v>
      </c>
      <c r="BD98" s="32">
        <f t="shared" si="69"/>
        <v>60076</v>
      </c>
      <c r="BE98" s="32">
        <f t="shared" si="69"/>
        <v>49263</v>
      </c>
      <c r="BF98" s="32">
        <f t="shared" si="69"/>
        <v>10813</v>
      </c>
      <c r="BG98" s="32">
        <f t="shared" si="69"/>
        <v>3746</v>
      </c>
      <c r="BH98" s="32">
        <f t="shared" si="69"/>
        <v>3746</v>
      </c>
      <c r="BI98" s="32">
        <f t="shared" si="69"/>
        <v>0</v>
      </c>
      <c r="BJ98" s="32">
        <f t="shared" si="69"/>
        <v>41286</v>
      </c>
      <c r="BK98" s="32">
        <f t="shared" si="69"/>
        <v>41253</v>
      </c>
      <c r="BL98" s="32">
        <f t="shared" si="69"/>
        <v>33</v>
      </c>
      <c r="BM98" s="32">
        <f t="shared" si="69"/>
        <v>43930</v>
      </c>
      <c r="BN98" s="32">
        <f t="shared" si="69"/>
        <v>42013</v>
      </c>
      <c r="BO98" s="32">
        <f t="shared" si="69"/>
        <v>1917</v>
      </c>
      <c r="BP98" s="32">
        <f t="shared" si="69"/>
        <v>184991</v>
      </c>
      <c r="BQ98" s="32">
        <f t="shared" si="69"/>
        <v>37608</v>
      </c>
      <c r="BR98" s="32">
        <f t="shared" si="69"/>
        <v>26236</v>
      </c>
      <c r="BS98" s="32">
        <f t="shared" si="69"/>
        <v>11372</v>
      </c>
      <c r="BT98" s="32">
        <f t="shared" si="69"/>
        <v>14956</v>
      </c>
      <c r="BU98" s="32">
        <f t="shared" si="69"/>
        <v>47932</v>
      </c>
      <c r="BV98" s="32">
        <f t="shared" si="69"/>
        <v>7624</v>
      </c>
      <c r="BW98" s="32">
        <f t="shared" si="69"/>
        <v>7282</v>
      </c>
      <c r="BX98" s="32">
        <f t="shared" si="69"/>
        <v>342</v>
      </c>
      <c r="BY98" s="32">
        <f t="shared" si="69"/>
        <v>0</v>
      </c>
      <c r="BZ98" s="32">
        <f t="shared" si="69"/>
        <v>0</v>
      </c>
      <c r="CA98" s="32">
        <f t="shared" si="69"/>
        <v>0</v>
      </c>
      <c r="CB98" s="32">
        <f t="shared" si="69"/>
        <v>76871</v>
      </c>
      <c r="CC98" s="32">
        <f t="shared" si="69"/>
        <v>60932</v>
      </c>
      <c r="CD98" s="32">
        <f t="shared" si="69"/>
        <v>15939</v>
      </c>
      <c r="CE98" s="32">
        <f t="shared" si="69"/>
        <v>211040</v>
      </c>
      <c r="CF98" s="32">
        <f t="shared" si="69"/>
        <v>196780</v>
      </c>
      <c r="CG98" s="32">
        <f t="shared" si="69"/>
        <v>14260</v>
      </c>
      <c r="CH98" s="32">
        <f t="shared" si="69"/>
        <v>99561</v>
      </c>
      <c r="CI98" s="32">
        <f t="shared" si="69"/>
        <v>71284</v>
      </c>
      <c r="CJ98" s="32">
        <f t="shared" si="69"/>
        <v>28277</v>
      </c>
      <c r="CK98" s="32">
        <f t="shared" si="69"/>
        <v>0</v>
      </c>
      <c r="CL98" s="32">
        <f t="shared" si="69"/>
        <v>0</v>
      </c>
      <c r="CM98" s="32">
        <f t="shared" si="69"/>
        <v>0</v>
      </c>
      <c r="CN98" s="32">
        <f t="shared" si="69"/>
        <v>92479</v>
      </c>
      <c r="CO98" s="32">
        <f t="shared" si="69"/>
        <v>67340</v>
      </c>
      <c r="CP98" s="32">
        <f t="shared" si="69"/>
        <v>25139</v>
      </c>
      <c r="CQ98" s="32">
        <f t="shared" si="69"/>
        <v>1800</v>
      </c>
      <c r="CR98" s="32">
        <f t="shared" si="69"/>
        <v>94846</v>
      </c>
      <c r="CS98" s="32">
        <f t="shared" si="69"/>
        <v>66580</v>
      </c>
      <c r="CT98" s="32">
        <f t="shared" si="69"/>
        <v>28266</v>
      </c>
      <c r="CU98" s="32">
        <f t="shared" ref="CU98:DF98" si="70">SUM(CU7:CU97)</f>
        <v>142174</v>
      </c>
      <c r="CV98" s="32">
        <f t="shared" si="70"/>
        <v>101140</v>
      </c>
      <c r="CW98" s="32">
        <f t="shared" si="70"/>
        <v>41034</v>
      </c>
      <c r="CX98" s="32">
        <f t="shared" si="70"/>
        <v>10618</v>
      </c>
      <c r="CY98" s="32">
        <f t="shared" si="70"/>
        <v>9608</v>
      </c>
      <c r="CZ98" s="32">
        <f t="shared" si="70"/>
        <v>1010</v>
      </c>
      <c r="DA98" s="32">
        <f t="shared" si="70"/>
        <v>72396</v>
      </c>
      <c r="DB98" s="32">
        <f t="shared" si="70"/>
        <v>58215</v>
      </c>
      <c r="DC98" s="32">
        <f t="shared" si="70"/>
        <v>14181</v>
      </c>
      <c r="DD98" s="32">
        <f t="shared" si="70"/>
        <v>59160</v>
      </c>
      <c r="DE98" s="32">
        <f t="shared" si="70"/>
        <v>33317</v>
      </c>
      <c r="DF98" s="32">
        <f t="shared" si="70"/>
        <v>25843</v>
      </c>
      <c r="DG98" s="32">
        <f t="shared" si="67"/>
        <v>2976294</v>
      </c>
      <c r="DH98" s="32">
        <f t="shared" si="65"/>
        <v>2117908</v>
      </c>
      <c r="DI98" s="32">
        <v>287049</v>
      </c>
      <c r="DJ98" s="32">
        <f t="shared" si="66"/>
        <v>858386</v>
      </c>
      <c r="DK98" s="32">
        <f>SUM(DK7:DK97)</f>
        <v>180147</v>
      </c>
      <c r="DL98" s="32">
        <f>SUM(DL7:DL97)</f>
        <v>68236</v>
      </c>
    </row>
  </sheetData>
  <autoFilter ref="A6:DL98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AP5:AQ5"/>
    <mergeCell ref="AR5:AR6"/>
    <mergeCell ref="AS5:AW5"/>
    <mergeCell ref="AX5:AX6"/>
    <mergeCell ref="AY5:AZ5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"/>
  <sheetViews>
    <sheetView showZeros="0" zoomScale="70" zoomScaleNormal="70" workbookViewId="0">
      <pane xSplit="1" ySplit="6" topLeftCell="CK16" activePane="bottomRight" state="frozenSplit"/>
      <selection pane="topRight" activeCell="D1" sqref="D1"/>
      <selection pane="bottomLeft" activeCell="DA6" sqref="DA6"/>
      <selection pane="bottomRight" activeCell="DM1" sqref="DM1:DN1048576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8.140625" style="23" customWidth="1"/>
    <col min="25" max="25" width="8.85546875" style="23" customWidth="1"/>
    <col min="26" max="26" width="7.7109375" style="23" customWidth="1"/>
    <col min="27" max="27" width="7.28515625" style="23" customWidth="1"/>
    <col min="28" max="28" width="9.7109375" style="23" customWidth="1"/>
    <col min="29" max="29" width="9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16.42578125" style="23" bestFit="1" customWidth="1"/>
    <col min="45" max="46" width="10.7109375" style="23" bestFit="1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7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7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7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38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64" t="s">
        <v>161</v>
      </c>
      <c r="DL3" s="64"/>
    </row>
    <row r="4" spans="1:117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38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5" t="s">
        <v>166</v>
      </c>
      <c r="DL4" s="65" t="s">
        <v>167</v>
      </c>
    </row>
    <row r="5" spans="1:117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5"/>
      <c r="DL5" s="65"/>
    </row>
    <row r="6" spans="1:117" s="6" customFormat="1" ht="138.75" customHeight="1" x14ac:dyDescent="0.2">
      <c r="A6" s="50"/>
      <c r="B6" s="53"/>
      <c r="C6" s="39" t="s">
        <v>48</v>
      </c>
      <c r="D6" s="39" t="s">
        <v>49</v>
      </c>
      <c r="E6" s="39" t="s">
        <v>50</v>
      </c>
      <c r="F6" s="39" t="s">
        <v>51</v>
      </c>
      <c r="G6" s="39" t="s">
        <v>52</v>
      </c>
      <c r="H6" s="39" t="s">
        <v>53</v>
      </c>
      <c r="I6" s="39" t="s">
        <v>54</v>
      </c>
      <c r="J6" s="39" t="s">
        <v>55</v>
      </c>
      <c r="K6" s="39" t="s">
        <v>56</v>
      </c>
      <c r="L6" s="39" t="s">
        <v>57</v>
      </c>
      <c r="M6" s="39" t="s">
        <v>58</v>
      </c>
      <c r="N6" s="39" t="s">
        <v>59</v>
      </c>
      <c r="O6" s="53"/>
      <c r="P6" s="39" t="s">
        <v>60</v>
      </c>
      <c r="Q6" s="39" t="s">
        <v>61</v>
      </c>
      <c r="R6" s="39" t="s">
        <v>53</v>
      </c>
      <c r="S6" s="39" t="s">
        <v>54</v>
      </c>
      <c r="T6" s="39" t="s">
        <v>55</v>
      </c>
      <c r="U6" s="39" t="s">
        <v>59</v>
      </c>
      <c r="V6" s="39" t="s">
        <v>56</v>
      </c>
      <c r="W6" s="39" t="s">
        <v>57</v>
      </c>
      <c r="X6" s="53"/>
      <c r="Y6" s="53"/>
      <c r="Z6" s="39" t="s">
        <v>62</v>
      </c>
      <c r="AA6" s="39" t="s">
        <v>63</v>
      </c>
      <c r="AB6" s="53"/>
      <c r="AC6" s="39" t="s">
        <v>20</v>
      </c>
      <c r="AD6" s="39" t="s">
        <v>21</v>
      </c>
      <c r="AE6" s="53"/>
      <c r="AF6" s="39" t="s">
        <v>64</v>
      </c>
      <c r="AG6" s="39" t="s">
        <v>65</v>
      </c>
      <c r="AH6" s="39" t="s">
        <v>66</v>
      </c>
      <c r="AI6" s="54"/>
      <c r="AJ6" s="39" t="s">
        <v>20</v>
      </c>
      <c r="AK6" s="39" t="s">
        <v>21</v>
      </c>
      <c r="AL6" s="54"/>
      <c r="AM6" s="39" t="s">
        <v>20</v>
      </c>
      <c r="AN6" s="39" t="s">
        <v>21</v>
      </c>
      <c r="AO6" s="54"/>
      <c r="AP6" s="39" t="s">
        <v>20</v>
      </c>
      <c r="AQ6" s="39" t="s">
        <v>21</v>
      </c>
      <c r="AR6" s="53"/>
      <c r="AS6" s="39" t="s">
        <v>67</v>
      </c>
      <c r="AT6" s="39" t="s">
        <v>68</v>
      </c>
      <c r="AU6" s="39" t="s">
        <v>69</v>
      </c>
      <c r="AV6" s="39" t="s">
        <v>70</v>
      </c>
      <c r="AW6" s="39" t="s">
        <v>71</v>
      </c>
      <c r="AX6" s="47"/>
      <c r="AY6" s="39" t="s">
        <v>20</v>
      </c>
      <c r="AZ6" s="39" t="s">
        <v>21</v>
      </c>
      <c r="BA6" s="53"/>
      <c r="BB6" s="39" t="s">
        <v>20</v>
      </c>
      <c r="BC6" s="39" t="s">
        <v>21</v>
      </c>
      <c r="BD6" s="53"/>
      <c r="BE6" s="39" t="s">
        <v>20</v>
      </c>
      <c r="BF6" s="39" t="s">
        <v>21</v>
      </c>
      <c r="BG6" s="53"/>
      <c r="BH6" s="39" t="s">
        <v>20</v>
      </c>
      <c r="BI6" s="39" t="s">
        <v>21</v>
      </c>
      <c r="BJ6" s="53"/>
      <c r="BK6" s="39" t="s">
        <v>20</v>
      </c>
      <c r="BL6" s="39" t="s">
        <v>21</v>
      </c>
      <c r="BM6" s="53"/>
      <c r="BN6" s="39" t="s">
        <v>72</v>
      </c>
      <c r="BO6" s="39" t="s">
        <v>73</v>
      </c>
      <c r="BP6" s="53"/>
      <c r="BQ6" s="47"/>
      <c r="BR6" s="39" t="s">
        <v>20</v>
      </c>
      <c r="BS6" s="39" t="s">
        <v>21</v>
      </c>
      <c r="BT6" s="53"/>
      <c r="BU6" s="53"/>
      <c r="BV6" s="53"/>
      <c r="BW6" s="39" t="s">
        <v>20</v>
      </c>
      <c r="BX6" s="39" t="s">
        <v>21</v>
      </c>
      <c r="BY6" s="53"/>
      <c r="BZ6" s="39" t="s">
        <v>20</v>
      </c>
      <c r="CA6" s="39" t="s">
        <v>21</v>
      </c>
      <c r="CB6" s="53"/>
      <c r="CC6" s="39" t="s">
        <v>20</v>
      </c>
      <c r="CD6" s="39" t="s">
        <v>21</v>
      </c>
      <c r="CE6" s="53"/>
      <c r="CF6" s="39" t="s">
        <v>20</v>
      </c>
      <c r="CG6" s="39" t="s">
        <v>21</v>
      </c>
      <c r="CH6" s="53"/>
      <c r="CI6" s="39" t="s">
        <v>20</v>
      </c>
      <c r="CJ6" s="39" t="s">
        <v>21</v>
      </c>
      <c r="CK6" s="53"/>
      <c r="CL6" s="39" t="s">
        <v>20</v>
      </c>
      <c r="CM6" s="39" t="s">
        <v>21</v>
      </c>
      <c r="CN6" s="54"/>
      <c r="CO6" s="39" t="s">
        <v>20</v>
      </c>
      <c r="CP6" s="39" t="s">
        <v>21</v>
      </c>
      <c r="CQ6" s="38" t="s">
        <v>164</v>
      </c>
      <c r="CR6" s="54"/>
      <c r="CS6" s="39" t="s">
        <v>20</v>
      </c>
      <c r="CT6" s="39" t="s">
        <v>21</v>
      </c>
      <c r="CU6" s="53"/>
      <c r="CV6" s="39" t="s">
        <v>20</v>
      </c>
      <c r="CW6" s="39" t="s">
        <v>21</v>
      </c>
      <c r="CX6" s="53"/>
      <c r="CY6" s="39" t="s">
        <v>20</v>
      </c>
      <c r="CZ6" s="39" t="s">
        <v>21</v>
      </c>
      <c r="DA6" s="53"/>
      <c r="DB6" s="39" t="s">
        <v>20</v>
      </c>
      <c r="DC6" s="39" t="s">
        <v>21</v>
      </c>
      <c r="DD6" s="53"/>
      <c r="DE6" s="39" t="s">
        <v>20</v>
      </c>
      <c r="DF6" s="39" t="s">
        <v>21</v>
      </c>
      <c r="DG6" s="58"/>
      <c r="DH6" s="55"/>
      <c r="DI6" s="8" t="s">
        <v>165</v>
      </c>
      <c r="DJ6" s="61"/>
      <c r="DK6" s="65"/>
      <c r="DL6" s="65"/>
    </row>
    <row r="7" spans="1:117" s="4" customFormat="1" ht="15.75" customHeight="1" x14ac:dyDescent="0.2">
      <c r="A7" s="12" t="s">
        <v>74</v>
      </c>
      <c r="B7" s="13"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v>0</v>
      </c>
      <c r="Y7" s="13">
        <v>0</v>
      </c>
      <c r="Z7" s="14">
        <v>0</v>
      </c>
      <c r="AA7" s="14">
        <v>0</v>
      </c>
      <c r="AB7" s="13">
        <v>0</v>
      </c>
      <c r="AC7" s="14">
        <v>0</v>
      </c>
      <c r="AD7" s="14">
        <v>0</v>
      </c>
      <c r="AE7" s="13">
        <v>569</v>
      </c>
      <c r="AF7" s="14">
        <v>569</v>
      </c>
      <c r="AG7" s="14">
        <v>0</v>
      </c>
      <c r="AH7" s="14">
        <v>0</v>
      </c>
      <c r="AI7" s="13">
        <v>0</v>
      </c>
      <c r="AJ7" s="14">
        <v>0</v>
      </c>
      <c r="AK7" s="14">
        <v>0</v>
      </c>
      <c r="AL7" s="13">
        <v>2490</v>
      </c>
      <c r="AM7" s="14">
        <v>2262</v>
      </c>
      <c r="AN7" s="14">
        <v>228</v>
      </c>
      <c r="AO7" s="13">
        <v>69</v>
      </c>
      <c r="AP7" s="14">
        <v>47</v>
      </c>
      <c r="AQ7" s="14">
        <v>22</v>
      </c>
      <c r="AR7" s="13"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v>0</v>
      </c>
      <c r="AY7" s="14">
        <v>0</v>
      </c>
      <c r="AZ7" s="14">
        <v>0</v>
      </c>
      <c r="BA7" s="13">
        <v>0</v>
      </c>
      <c r="BB7" s="14">
        <v>0</v>
      </c>
      <c r="BC7" s="14">
        <v>0</v>
      </c>
      <c r="BD7" s="13">
        <v>0</v>
      </c>
      <c r="BE7" s="14">
        <v>0</v>
      </c>
      <c r="BF7" s="14">
        <v>0</v>
      </c>
      <c r="BG7" s="13">
        <v>0</v>
      </c>
      <c r="BH7" s="14">
        <v>0</v>
      </c>
      <c r="BI7" s="14">
        <v>0</v>
      </c>
      <c r="BJ7" s="13">
        <v>189</v>
      </c>
      <c r="BK7" s="14">
        <v>189</v>
      </c>
      <c r="BL7" s="14">
        <v>0</v>
      </c>
      <c r="BM7" s="13">
        <v>0</v>
      </c>
      <c r="BN7" s="14">
        <v>0</v>
      </c>
      <c r="BO7" s="14">
        <v>0</v>
      </c>
      <c r="BP7" s="13">
        <v>839</v>
      </c>
      <c r="BQ7" s="13"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v>0</v>
      </c>
      <c r="BW7" s="15">
        <v>0</v>
      </c>
      <c r="BX7" s="15">
        <v>0</v>
      </c>
      <c r="BY7" s="13">
        <v>0</v>
      </c>
      <c r="BZ7" s="15">
        <v>0</v>
      </c>
      <c r="CA7" s="15">
        <v>0</v>
      </c>
      <c r="CB7" s="13">
        <v>0</v>
      </c>
      <c r="CC7" s="15">
        <v>0</v>
      </c>
      <c r="CD7" s="15">
        <v>0</v>
      </c>
      <c r="CE7" s="13">
        <v>2610</v>
      </c>
      <c r="CF7" s="14">
        <v>2534</v>
      </c>
      <c r="CG7" s="14">
        <v>76</v>
      </c>
      <c r="CH7" s="13">
        <v>1706</v>
      </c>
      <c r="CI7" s="14">
        <v>1251</v>
      </c>
      <c r="CJ7" s="14">
        <v>455</v>
      </c>
      <c r="CK7" s="13">
        <v>0</v>
      </c>
      <c r="CL7" s="14">
        <v>0</v>
      </c>
      <c r="CM7" s="14">
        <v>0</v>
      </c>
      <c r="CN7" s="13">
        <v>1050</v>
      </c>
      <c r="CO7" s="14">
        <v>850</v>
      </c>
      <c r="CP7" s="14">
        <v>200</v>
      </c>
      <c r="CQ7" s="16"/>
      <c r="CR7" s="13">
        <v>879</v>
      </c>
      <c r="CS7" s="14">
        <v>652</v>
      </c>
      <c r="CT7" s="14">
        <v>227</v>
      </c>
      <c r="CU7" s="13">
        <v>997</v>
      </c>
      <c r="CV7" s="13">
        <v>579</v>
      </c>
      <c r="CW7" s="13">
        <v>418</v>
      </c>
      <c r="CX7" s="13">
        <v>275</v>
      </c>
      <c r="CY7" s="14">
        <v>234</v>
      </c>
      <c r="CZ7" s="14">
        <v>41</v>
      </c>
      <c r="DA7" s="13">
        <v>722</v>
      </c>
      <c r="DB7" s="14">
        <v>345</v>
      </c>
      <c r="DC7" s="14">
        <v>377</v>
      </c>
      <c r="DD7" s="13">
        <v>0</v>
      </c>
      <c r="DE7" s="14">
        <v>0</v>
      </c>
      <c r="DF7" s="14">
        <v>0</v>
      </c>
      <c r="DG7" s="17">
        <v>27790</v>
      </c>
      <c r="DH7" s="17">
        <v>18191</v>
      </c>
      <c r="DI7" s="17">
        <v>1345</v>
      </c>
      <c r="DJ7" s="17">
        <v>9599</v>
      </c>
      <c r="DK7" s="18">
        <v>481</v>
      </c>
      <c r="DL7" s="18">
        <v>328</v>
      </c>
      <c r="DM7" s="37"/>
    </row>
    <row r="8" spans="1:117" s="4" customFormat="1" ht="15.75" x14ac:dyDescent="0.2">
      <c r="A8" s="19" t="s">
        <v>75</v>
      </c>
      <c r="B8" s="13"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v>0</v>
      </c>
      <c r="Y8" s="13">
        <v>0</v>
      </c>
      <c r="Z8" s="20"/>
      <c r="AA8" s="20"/>
      <c r="AB8" s="13">
        <v>0</v>
      </c>
      <c r="AC8" s="20"/>
      <c r="AD8" s="20"/>
      <c r="AE8" s="13">
        <v>800</v>
      </c>
      <c r="AF8" s="20">
        <v>800</v>
      </c>
      <c r="AG8" s="20"/>
      <c r="AH8" s="20"/>
      <c r="AI8" s="13">
        <v>0</v>
      </c>
      <c r="AJ8" s="20"/>
      <c r="AK8" s="20"/>
      <c r="AL8" s="13">
        <v>2210</v>
      </c>
      <c r="AM8" s="20">
        <v>1731</v>
      </c>
      <c r="AN8" s="20">
        <v>479</v>
      </c>
      <c r="AO8" s="13">
        <v>241</v>
      </c>
      <c r="AP8" s="20">
        <v>241</v>
      </c>
      <c r="AQ8" s="20"/>
      <c r="AR8" s="13">
        <v>2533</v>
      </c>
      <c r="AS8" s="21">
        <v>2004</v>
      </c>
      <c r="AT8" s="21"/>
      <c r="AU8" s="21"/>
      <c r="AV8" s="21"/>
      <c r="AW8" s="21"/>
      <c r="AX8" s="13">
        <v>0</v>
      </c>
      <c r="AY8" s="21"/>
      <c r="AZ8" s="21"/>
      <c r="BA8" s="13">
        <v>0</v>
      </c>
      <c r="BB8" s="21"/>
      <c r="BC8" s="21"/>
      <c r="BD8" s="13">
        <v>0</v>
      </c>
      <c r="BE8" s="21"/>
      <c r="BF8" s="21"/>
      <c r="BG8" s="13">
        <v>0</v>
      </c>
      <c r="BH8" s="21"/>
      <c r="BI8" s="21"/>
      <c r="BJ8" s="13">
        <v>529</v>
      </c>
      <c r="BK8" s="21">
        <v>529</v>
      </c>
      <c r="BL8" s="21"/>
      <c r="BM8" s="13">
        <v>0</v>
      </c>
      <c r="BN8" s="20"/>
      <c r="BO8" s="20"/>
      <c r="BP8" s="13">
        <v>1568</v>
      </c>
      <c r="BQ8" s="13"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v>0</v>
      </c>
      <c r="BW8" s="15">
        <v>0</v>
      </c>
      <c r="BX8" s="15">
        <v>0</v>
      </c>
      <c r="BY8" s="13">
        <v>0</v>
      </c>
      <c r="BZ8" s="15">
        <v>0</v>
      </c>
      <c r="CA8" s="15">
        <v>0</v>
      </c>
      <c r="CB8" s="13">
        <v>1239</v>
      </c>
      <c r="CC8" s="15">
        <v>1239</v>
      </c>
      <c r="CD8" s="15">
        <v>0</v>
      </c>
      <c r="CE8" s="13">
        <v>2248</v>
      </c>
      <c r="CF8" s="20">
        <v>2248</v>
      </c>
      <c r="CG8" s="20"/>
      <c r="CH8" s="13">
        <v>1644</v>
      </c>
      <c r="CI8" s="20">
        <v>1114</v>
      </c>
      <c r="CJ8" s="20">
        <v>530</v>
      </c>
      <c r="CK8" s="13">
        <v>0</v>
      </c>
      <c r="CL8" s="20"/>
      <c r="CM8" s="20"/>
      <c r="CN8" s="13">
        <v>1975</v>
      </c>
      <c r="CO8" s="15">
        <v>1508</v>
      </c>
      <c r="CP8" s="15">
        <v>467</v>
      </c>
      <c r="CQ8" s="22"/>
      <c r="CR8" s="13">
        <v>1077</v>
      </c>
      <c r="CS8" s="20">
        <v>719</v>
      </c>
      <c r="CT8" s="20">
        <v>358</v>
      </c>
      <c r="CU8" s="13">
        <v>392</v>
      </c>
      <c r="CV8" s="13">
        <v>392</v>
      </c>
      <c r="CW8" s="13">
        <v>0</v>
      </c>
      <c r="CX8" s="13">
        <v>0</v>
      </c>
      <c r="CY8" s="21"/>
      <c r="CZ8" s="21"/>
      <c r="DA8" s="13">
        <v>392</v>
      </c>
      <c r="DB8" s="21">
        <v>392</v>
      </c>
      <c r="DC8" s="21"/>
      <c r="DD8" s="13">
        <v>0</v>
      </c>
      <c r="DE8" s="21"/>
      <c r="DF8" s="21"/>
      <c r="DG8" s="17">
        <v>33414</v>
      </c>
      <c r="DH8" s="17">
        <v>26470</v>
      </c>
      <c r="DI8" s="17">
        <v>2321</v>
      </c>
      <c r="DJ8" s="17">
        <v>6944</v>
      </c>
      <c r="DK8" s="18">
        <v>775</v>
      </c>
      <c r="DL8" s="18">
        <v>528</v>
      </c>
      <c r="DM8" s="37"/>
    </row>
    <row r="9" spans="1:117" ht="15.75" x14ac:dyDescent="0.2">
      <c r="A9" s="19" t="s">
        <v>76</v>
      </c>
      <c r="B9" s="13"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v>164</v>
      </c>
      <c r="Y9" s="13">
        <v>164</v>
      </c>
      <c r="Z9" s="14">
        <v>164</v>
      </c>
      <c r="AA9" s="14">
        <v>0</v>
      </c>
      <c r="AB9" s="13">
        <v>0</v>
      </c>
      <c r="AC9" s="14">
        <v>0</v>
      </c>
      <c r="AD9" s="14">
        <v>0</v>
      </c>
      <c r="AE9" s="13">
        <v>59</v>
      </c>
      <c r="AF9" s="14">
        <v>59</v>
      </c>
      <c r="AG9" s="14">
        <v>0</v>
      </c>
      <c r="AH9" s="14">
        <v>0</v>
      </c>
      <c r="AI9" s="13">
        <v>0</v>
      </c>
      <c r="AJ9" s="14">
        <v>0</v>
      </c>
      <c r="AK9" s="14">
        <v>0</v>
      </c>
      <c r="AL9" s="13">
        <v>621</v>
      </c>
      <c r="AM9" s="14">
        <v>621</v>
      </c>
      <c r="AN9" s="14">
        <v>0</v>
      </c>
      <c r="AO9" s="13">
        <v>82</v>
      </c>
      <c r="AP9" s="14">
        <v>82</v>
      </c>
      <c r="AQ9" s="14">
        <v>0</v>
      </c>
      <c r="AR9" s="13"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v>0</v>
      </c>
      <c r="AY9" s="14">
        <v>0</v>
      </c>
      <c r="AZ9" s="14">
        <v>0</v>
      </c>
      <c r="BA9" s="13">
        <v>0</v>
      </c>
      <c r="BB9" s="14">
        <v>0</v>
      </c>
      <c r="BC9" s="14">
        <v>0</v>
      </c>
      <c r="BD9" s="13">
        <v>0</v>
      </c>
      <c r="BE9" s="14">
        <v>0</v>
      </c>
      <c r="BF9" s="14">
        <v>0</v>
      </c>
      <c r="BG9" s="13">
        <v>0</v>
      </c>
      <c r="BH9" s="14">
        <v>0</v>
      </c>
      <c r="BI9" s="14">
        <v>0</v>
      </c>
      <c r="BJ9" s="13">
        <v>17</v>
      </c>
      <c r="BK9" s="14">
        <v>17</v>
      </c>
      <c r="BL9" s="14">
        <v>0</v>
      </c>
      <c r="BM9" s="13">
        <v>164</v>
      </c>
      <c r="BN9" s="14">
        <v>164</v>
      </c>
      <c r="BO9" s="14">
        <v>0</v>
      </c>
      <c r="BP9" s="13">
        <v>1486</v>
      </c>
      <c r="BQ9" s="13">
        <v>0</v>
      </c>
      <c r="BR9" s="14">
        <v>0</v>
      </c>
      <c r="BS9" s="15">
        <v>0</v>
      </c>
      <c r="BT9" s="15">
        <v>822</v>
      </c>
      <c r="BU9" s="15">
        <v>0</v>
      </c>
      <c r="BV9" s="13">
        <v>262</v>
      </c>
      <c r="BW9" s="15">
        <v>262</v>
      </c>
      <c r="BX9" s="15">
        <v>0</v>
      </c>
      <c r="BY9" s="13">
        <v>0</v>
      </c>
      <c r="BZ9" s="15">
        <v>0</v>
      </c>
      <c r="CA9" s="15">
        <v>0</v>
      </c>
      <c r="CB9" s="13">
        <v>402</v>
      </c>
      <c r="CC9" s="15">
        <v>402</v>
      </c>
      <c r="CD9" s="15">
        <v>0</v>
      </c>
      <c r="CE9" s="13">
        <v>2075</v>
      </c>
      <c r="CF9" s="14">
        <v>1976</v>
      </c>
      <c r="CG9" s="14">
        <v>99</v>
      </c>
      <c r="CH9" s="13">
        <v>589</v>
      </c>
      <c r="CI9" s="14">
        <v>329</v>
      </c>
      <c r="CJ9" s="14">
        <v>260</v>
      </c>
      <c r="CK9" s="13">
        <v>0</v>
      </c>
      <c r="CL9" s="14">
        <v>0</v>
      </c>
      <c r="CM9" s="14">
        <v>0</v>
      </c>
      <c r="CN9" s="13">
        <v>173</v>
      </c>
      <c r="CO9" s="14">
        <v>82</v>
      </c>
      <c r="CP9" s="14">
        <v>91</v>
      </c>
      <c r="CQ9" s="16"/>
      <c r="CR9" s="13">
        <v>561</v>
      </c>
      <c r="CS9" s="14">
        <v>348</v>
      </c>
      <c r="CT9" s="14">
        <v>213</v>
      </c>
      <c r="CU9" s="13">
        <v>2270</v>
      </c>
      <c r="CV9" s="13">
        <v>1909</v>
      </c>
      <c r="CW9" s="13">
        <v>361</v>
      </c>
      <c r="CX9" s="13">
        <v>321</v>
      </c>
      <c r="CY9" s="14">
        <v>289</v>
      </c>
      <c r="CZ9" s="14">
        <v>32</v>
      </c>
      <c r="DA9" s="13">
        <v>1949</v>
      </c>
      <c r="DB9" s="14">
        <v>1620</v>
      </c>
      <c r="DC9" s="14">
        <v>329</v>
      </c>
      <c r="DD9" s="13">
        <v>0</v>
      </c>
      <c r="DE9" s="14">
        <v>0</v>
      </c>
      <c r="DF9" s="14">
        <v>0</v>
      </c>
      <c r="DG9" s="17">
        <v>19383</v>
      </c>
      <c r="DH9" s="17">
        <v>12600</v>
      </c>
      <c r="DI9" s="17">
        <v>3498</v>
      </c>
      <c r="DJ9" s="17">
        <v>6783</v>
      </c>
      <c r="DK9" s="18">
        <v>1233</v>
      </c>
      <c r="DL9" s="18">
        <v>840</v>
      </c>
      <c r="DM9" s="37"/>
    </row>
    <row r="10" spans="1:117" ht="15.75" x14ac:dyDescent="0.2">
      <c r="A10" s="19" t="s">
        <v>77</v>
      </c>
      <c r="B10" s="13"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v>105</v>
      </c>
      <c r="Y10" s="13">
        <v>105</v>
      </c>
      <c r="Z10" s="14">
        <v>105</v>
      </c>
      <c r="AA10" s="14">
        <v>0</v>
      </c>
      <c r="AB10" s="13">
        <v>0</v>
      </c>
      <c r="AC10" s="14">
        <v>0</v>
      </c>
      <c r="AD10" s="14">
        <v>0</v>
      </c>
      <c r="AE10" s="13">
        <v>58</v>
      </c>
      <c r="AF10" s="14">
        <v>58</v>
      </c>
      <c r="AG10" s="14">
        <v>0</v>
      </c>
      <c r="AH10" s="14">
        <v>0</v>
      </c>
      <c r="AI10" s="13">
        <v>0</v>
      </c>
      <c r="AJ10" s="14">
        <v>0</v>
      </c>
      <c r="AK10" s="14">
        <v>0</v>
      </c>
      <c r="AL10" s="13">
        <v>479</v>
      </c>
      <c r="AM10" s="14">
        <v>444</v>
      </c>
      <c r="AN10" s="14">
        <v>35</v>
      </c>
      <c r="AO10" s="13">
        <v>172</v>
      </c>
      <c r="AP10" s="14">
        <v>172</v>
      </c>
      <c r="AQ10" s="14">
        <v>0</v>
      </c>
      <c r="AR10" s="13"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v>0</v>
      </c>
      <c r="AY10" s="14">
        <v>0</v>
      </c>
      <c r="AZ10" s="14">
        <v>0</v>
      </c>
      <c r="BA10" s="13">
        <v>0</v>
      </c>
      <c r="BB10" s="14">
        <v>0</v>
      </c>
      <c r="BC10" s="14">
        <v>0</v>
      </c>
      <c r="BD10" s="13">
        <v>0</v>
      </c>
      <c r="BE10" s="14">
        <v>0</v>
      </c>
      <c r="BF10" s="14">
        <v>0</v>
      </c>
      <c r="BG10" s="13">
        <v>0</v>
      </c>
      <c r="BH10" s="14">
        <v>0</v>
      </c>
      <c r="BI10" s="14">
        <v>0</v>
      </c>
      <c r="BJ10" s="13">
        <v>80</v>
      </c>
      <c r="BK10" s="14">
        <v>80</v>
      </c>
      <c r="BL10" s="14">
        <v>0</v>
      </c>
      <c r="BM10" s="13">
        <v>0</v>
      </c>
      <c r="BN10" s="14">
        <v>0</v>
      </c>
      <c r="BO10" s="14">
        <v>0</v>
      </c>
      <c r="BP10" s="13">
        <v>2456</v>
      </c>
      <c r="BQ10" s="13"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v>0</v>
      </c>
      <c r="BW10" s="15">
        <v>0</v>
      </c>
      <c r="BX10" s="15">
        <v>0</v>
      </c>
      <c r="BY10" s="13">
        <v>0</v>
      </c>
      <c r="BZ10" s="15">
        <v>0</v>
      </c>
      <c r="CA10" s="15">
        <v>0</v>
      </c>
      <c r="CB10" s="13">
        <v>0</v>
      </c>
      <c r="CC10" s="15">
        <v>0</v>
      </c>
      <c r="CD10" s="15">
        <v>0</v>
      </c>
      <c r="CE10" s="13">
        <v>1770</v>
      </c>
      <c r="CF10" s="14">
        <v>1600</v>
      </c>
      <c r="CG10" s="14">
        <v>170</v>
      </c>
      <c r="CH10" s="13">
        <v>163</v>
      </c>
      <c r="CI10" s="14">
        <v>93</v>
      </c>
      <c r="CJ10" s="14">
        <v>70</v>
      </c>
      <c r="CK10" s="13">
        <v>0</v>
      </c>
      <c r="CL10" s="14">
        <v>0</v>
      </c>
      <c r="CM10" s="14">
        <v>0</v>
      </c>
      <c r="CN10" s="13">
        <v>140</v>
      </c>
      <c r="CO10" s="14">
        <v>93</v>
      </c>
      <c r="CP10" s="14">
        <v>47</v>
      </c>
      <c r="CQ10" s="16"/>
      <c r="CR10" s="13">
        <v>233</v>
      </c>
      <c r="CS10" s="14">
        <v>175</v>
      </c>
      <c r="CT10" s="14">
        <v>58</v>
      </c>
      <c r="CU10" s="13">
        <v>1318</v>
      </c>
      <c r="CV10" s="13">
        <v>1318</v>
      </c>
      <c r="CW10" s="13">
        <v>0</v>
      </c>
      <c r="CX10" s="13">
        <v>502</v>
      </c>
      <c r="CY10" s="14">
        <v>502</v>
      </c>
      <c r="CZ10" s="14">
        <v>0</v>
      </c>
      <c r="DA10" s="13">
        <v>816</v>
      </c>
      <c r="DB10" s="14">
        <v>816</v>
      </c>
      <c r="DC10" s="14">
        <v>0</v>
      </c>
      <c r="DD10" s="13">
        <v>0</v>
      </c>
      <c r="DE10" s="14">
        <v>0</v>
      </c>
      <c r="DF10" s="14">
        <v>0</v>
      </c>
      <c r="DG10" s="17">
        <v>12175</v>
      </c>
      <c r="DH10" s="17">
        <v>10091</v>
      </c>
      <c r="DI10" s="17">
        <v>2949</v>
      </c>
      <c r="DJ10" s="17">
        <v>2084</v>
      </c>
      <c r="DK10" s="18">
        <v>998</v>
      </c>
      <c r="DL10" s="18">
        <v>680</v>
      </c>
      <c r="DM10" s="37"/>
    </row>
    <row r="11" spans="1:117" ht="15.75" x14ac:dyDescent="0.2">
      <c r="A11" s="19" t="s">
        <v>78</v>
      </c>
      <c r="B11" s="13"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v>0</v>
      </c>
      <c r="P11" s="24"/>
      <c r="Q11" s="24"/>
      <c r="R11" s="24"/>
      <c r="S11" s="24"/>
      <c r="T11" s="24"/>
      <c r="U11" s="24"/>
      <c r="V11" s="24"/>
      <c r="W11" s="24"/>
      <c r="X11" s="13">
        <v>0</v>
      </c>
      <c r="Y11" s="13">
        <v>0</v>
      </c>
      <c r="Z11" s="24"/>
      <c r="AA11" s="24"/>
      <c r="AB11" s="13">
        <v>0</v>
      </c>
      <c r="AC11" s="24"/>
      <c r="AD11" s="24"/>
      <c r="AE11" s="13">
        <v>0</v>
      </c>
      <c r="AF11" s="24"/>
      <c r="AG11" s="24"/>
      <c r="AH11" s="24"/>
      <c r="AI11" s="13">
        <v>0</v>
      </c>
      <c r="AJ11" s="24"/>
      <c r="AK11" s="24"/>
      <c r="AL11" s="13">
        <v>0</v>
      </c>
      <c r="AM11" s="24"/>
      <c r="AN11" s="24"/>
      <c r="AO11" s="13">
        <v>0</v>
      </c>
      <c r="AP11" s="24"/>
      <c r="AQ11" s="24"/>
      <c r="AR11" s="13">
        <v>0</v>
      </c>
      <c r="AS11" s="25"/>
      <c r="AT11" s="25"/>
      <c r="AU11" s="25"/>
      <c r="AV11" s="25"/>
      <c r="AW11" s="25"/>
      <c r="AX11" s="13">
        <v>0</v>
      </c>
      <c r="AY11" s="25"/>
      <c r="AZ11" s="25"/>
      <c r="BA11" s="13">
        <v>0</v>
      </c>
      <c r="BB11" s="25"/>
      <c r="BC11" s="25"/>
      <c r="BD11" s="13">
        <v>0</v>
      </c>
      <c r="BE11" s="25"/>
      <c r="BF11" s="25"/>
      <c r="BG11" s="13">
        <v>0</v>
      </c>
      <c r="BH11" s="25"/>
      <c r="BI11" s="25"/>
      <c r="BJ11" s="13">
        <v>0</v>
      </c>
      <c r="BK11" s="25"/>
      <c r="BL11" s="25"/>
      <c r="BM11" s="13">
        <v>0</v>
      </c>
      <c r="BN11" s="24"/>
      <c r="BO11" s="24"/>
      <c r="BP11" s="13">
        <v>0</v>
      </c>
      <c r="BQ11" s="13">
        <v>0</v>
      </c>
      <c r="BR11" s="25"/>
      <c r="BS11" s="24"/>
      <c r="BT11" s="24"/>
      <c r="BU11" s="24"/>
      <c r="BV11" s="13">
        <v>0</v>
      </c>
      <c r="BW11" s="24"/>
      <c r="BX11" s="24"/>
      <c r="BY11" s="13">
        <v>0</v>
      </c>
      <c r="BZ11" s="24"/>
      <c r="CA11" s="24"/>
      <c r="CB11" s="13">
        <v>0</v>
      </c>
      <c r="CC11" s="24"/>
      <c r="CD11" s="24"/>
      <c r="CE11" s="13">
        <v>1986</v>
      </c>
      <c r="CF11" s="24">
        <v>1986</v>
      </c>
      <c r="CG11" s="24"/>
      <c r="CH11" s="13">
        <v>0</v>
      </c>
      <c r="CI11" s="24"/>
      <c r="CJ11" s="24"/>
      <c r="CK11" s="13">
        <v>0</v>
      </c>
      <c r="CL11" s="24"/>
      <c r="CM11" s="24"/>
      <c r="CN11" s="13">
        <v>0</v>
      </c>
      <c r="CO11" s="24"/>
      <c r="CP11" s="24"/>
      <c r="CQ11" s="26"/>
      <c r="CR11" s="13">
        <v>0</v>
      </c>
      <c r="CS11" s="24"/>
      <c r="CT11" s="24"/>
      <c r="CU11" s="13">
        <v>0</v>
      </c>
      <c r="CV11" s="13">
        <v>0</v>
      </c>
      <c r="CW11" s="13">
        <v>0</v>
      </c>
      <c r="CX11" s="13">
        <v>0</v>
      </c>
      <c r="CY11" s="25"/>
      <c r="CZ11" s="25"/>
      <c r="DA11" s="13">
        <v>0</v>
      </c>
      <c r="DB11" s="25"/>
      <c r="DC11" s="25"/>
      <c r="DD11" s="13">
        <v>0</v>
      </c>
      <c r="DE11" s="25"/>
      <c r="DF11" s="25"/>
      <c r="DG11" s="17">
        <v>1986</v>
      </c>
      <c r="DH11" s="17">
        <v>1986</v>
      </c>
      <c r="DI11" s="17">
        <v>0</v>
      </c>
      <c r="DJ11" s="17">
        <v>0</v>
      </c>
      <c r="DK11" s="18"/>
      <c r="DL11" s="18"/>
      <c r="DM11" s="37"/>
    </row>
    <row r="12" spans="1:117" ht="31.5" x14ac:dyDescent="0.2">
      <c r="A12" s="19" t="s">
        <v>79</v>
      </c>
      <c r="B12" s="13"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v>0</v>
      </c>
      <c r="P12" s="24"/>
      <c r="Q12" s="24"/>
      <c r="R12" s="24"/>
      <c r="S12" s="24"/>
      <c r="T12" s="24"/>
      <c r="U12" s="24"/>
      <c r="V12" s="24"/>
      <c r="W12" s="24"/>
      <c r="X12" s="13">
        <v>0</v>
      </c>
      <c r="Y12" s="13">
        <v>0</v>
      </c>
      <c r="Z12" s="24"/>
      <c r="AA12" s="24"/>
      <c r="AB12" s="13">
        <v>0</v>
      </c>
      <c r="AC12" s="24"/>
      <c r="AD12" s="24"/>
      <c r="AE12" s="13">
        <v>0</v>
      </c>
      <c r="AF12" s="24"/>
      <c r="AG12" s="24"/>
      <c r="AH12" s="24"/>
      <c r="AI12" s="13">
        <v>0</v>
      </c>
      <c r="AJ12" s="24"/>
      <c r="AK12" s="24"/>
      <c r="AL12" s="13">
        <v>0</v>
      </c>
      <c r="AM12" s="24"/>
      <c r="AN12" s="24"/>
      <c r="AO12" s="13">
        <v>0</v>
      </c>
      <c r="AP12" s="24"/>
      <c r="AQ12" s="24"/>
      <c r="AR12" s="13">
        <v>0</v>
      </c>
      <c r="AS12" s="25"/>
      <c r="AT12" s="25"/>
      <c r="AU12" s="25"/>
      <c r="AV12" s="25"/>
      <c r="AW12" s="25"/>
      <c r="AX12" s="13">
        <v>0</v>
      </c>
      <c r="AY12" s="25"/>
      <c r="AZ12" s="25"/>
      <c r="BA12" s="13">
        <v>0</v>
      </c>
      <c r="BB12" s="25"/>
      <c r="BC12" s="25"/>
      <c r="BD12" s="13">
        <v>0</v>
      </c>
      <c r="BE12" s="25"/>
      <c r="BF12" s="25"/>
      <c r="BG12" s="13">
        <v>0</v>
      </c>
      <c r="BH12" s="25"/>
      <c r="BI12" s="25"/>
      <c r="BJ12" s="13">
        <v>0</v>
      </c>
      <c r="BK12" s="25"/>
      <c r="BL12" s="25"/>
      <c r="BM12" s="13">
        <v>0</v>
      </c>
      <c r="BN12" s="24"/>
      <c r="BO12" s="24"/>
      <c r="BP12" s="13">
        <v>12096</v>
      </c>
      <c r="BQ12" s="13"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v>70</v>
      </c>
      <c r="BW12" s="15">
        <v>70</v>
      </c>
      <c r="BX12" s="15">
        <v>0</v>
      </c>
      <c r="BY12" s="13">
        <v>0</v>
      </c>
      <c r="BZ12" s="15">
        <v>0</v>
      </c>
      <c r="CA12" s="15">
        <v>0</v>
      </c>
      <c r="CB12" s="13">
        <v>10190</v>
      </c>
      <c r="CC12" s="15">
        <v>5985</v>
      </c>
      <c r="CD12" s="15">
        <v>4205</v>
      </c>
      <c r="CE12" s="13">
        <v>0</v>
      </c>
      <c r="CF12" s="24"/>
      <c r="CG12" s="24"/>
      <c r="CH12" s="13">
        <v>0</v>
      </c>
      <c r="CI12" s="24"/>
      <c r="CJ12" s="24"/>
      <c r="CK12" s="13">
        <v>0</v>
      </c>
      <c r="CL12" s="24"/>
      <c r="CM12" s="24"/>
      <c r="CN12" s="13">
        <v>0</v>
      </c>
      <c r="CO12" s="24"/>
      <c r="CP12" s="24"/>
      <c r="CQ12" s="26"/>
      <c r="CR12" s="13">
        <v>0</v>
      </c>
      <c r="CS12" s="24"/>
      <c r="CT12" s="24"/>
      <c r="CU12" s="13">
        <v>0</v>
      </c>
      <c r="CV12" s="13">
        <v>0</v>
      </c>
      <c r="CW12" s="13">
        <v>0</v>
      </c>
      <c r="CX12" s="13">
        <v>0</v>
      </c>
      <c r="CY12" s="25"/>
      <c r="CZ12" s="25"/>
      <c r="DA12" s="13">
        <v>0</v>
      </c>
      <c r="DB12" s="25"/>
      <c r="DC12" s="25"/>
      <c r="DD12" s="13">
        <v>0</v>
      </c>
      <c r="DE12" s="25"/>
      <c r="DF12" s="25"/>
      <c r="DG12" s="17">
        <v>12096</v>
      </c>
      <c r="DH12" s="17">
        <v>7876</v>
      </c>
      <c r="DI12" s="17">
        <v>0</v>
      </c>
      <c r="DJ12" s="17">
        <v>4220</v>
      </c>
      <c r="DK12" s="18"/>
      <c r="DL12" s="18"/>
      <c r="DM12" s="37"/>
    </row>
    <row r="13" spans="1:117" s="4" customFormat="1" ht="15.75" x14ac:dyDescent="0.2">
      <c r="A13" s="19" t="s">
        <v>80</v>
      </c>
      <c r="B13" s="13"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v>1238</v>
      </c>
      <c r="Y13" s="13">
        <v>1107</v>
      </c>
      <c r="Z13" s="14">
        <v>302</v>
      </c>
      <c r="AA13" s="14">
        <v>805</v>
      </c>
      <c r="AB13" s="13">
        <v>131</v>
      </c>
      <c r="AC13" s="14">
        <v>100</v>
      </c>
      <c r="AD13" s="14">
        <v>31</v>
      </c>
      <c r="AE13" s="13">
        <v>352</v>
      </c>
      <c r="AF13" s="14">
        <v>302</v>
      </c>
      <c r="AG13" s="14">
        <v>50</v>
      </c>
      <c r="AH13" s="14">
        <v>0</v>
      </c>
      <c r="AI13" s="13">
        <v>906</v>
      </c>
      <c r="AJ13" s="14">
        <v>0</v>
      </c>
      <c r="AK13" s="14">
        <v>906</v>
      </c>
      <c r="AL13" s="13">
        <v>7047</v>
      </c>
      <c r="AM13" s="14">
        <v>3322</v>
      </c>
      <c r="AN13" s="14">
        <v>3725</v>
      </c>
      <c r="AO13" s="13">
        <v>604</v>
      </c>
      <c r="AP13" s="14">
        <v>604</v>
      </c>
      <c r="AQ13" s="14">
        <v>0</v>
      </c>
      <c r="AR13" s="13"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v>0</v>
      </c>
      <c r="AY13" s="14">
        <v>0</v>
      </c>
      <c r="AZ13" s="14">
        <v>0</v>
      </c>
      <c r="BA13" s="13">
        <v>0</v>
      </c>
      <c r="BB13" s="14">
        <v>0</v>
      </c>
      <c r="BC13" s="14">
        <v>0</v>
      </c>
      <c r="BD13" s="13">
        <v>3021</v>
      </c>
      <c r="BE13" s="14">
        <v>2014</v>
      </c>
      <c r="BF13" s="14">
        <v>1007</v>
      </c>
      <c r="BG13" s="13">
        <v>0</v>
      </c>
      <c r="BH13" s="14">
        <v>0</v>
      </c>
      <c r="BI13" s="14">
        <v>0</v>
      </c>
      <c r="BJ13" s="13">
        <v>2014</v>
      </c>
      <c r="BK13" s="14">
        <v>2014</v>
      </c>
      <c r="BL13" s="14">
        <v>0</v>
      </c>
      <c r="BM13" s="13">
        <v>3040</v>
      </c>
      <c r="BN13" s="14">
        <v>3020</v>
      </c>
      <c r="BO13" s="14">
        <v>20</v>
      </c>
      <c r="BP13" s="13">
        <v>21</v>
      </c>
      <c r="BQ13" s="13"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v>0</v>
      </c>
      <c r="BW13" s="15">
        <v>0</v>
      </c>
      <c r="BX13" s="15">
        <v>0</v>
      </c>
      <c r="BY13" s="13">
        <v>0</v>
      </c>
      <c r="BZ13" s="15">
        <v>0</v>
      </c>
      <c r="CA13" s="15">
        <v>0</v>
      </c>
      <c r="CB13" s="13">
        <v>21</v>
      </c>
      <c r="CC13" s="15">
        <v>21</v>
      </c>
      <c r="CD13" s="15">
        <v>0</v>
      </c>
      <c r="CE13" s="13">
        <v>6505</v>
      </c>
      <c r="CF13" s="14">
        <v>4429</v>
      </c>
      <c r="CG13" s="14">
        <v>2076</v>
      </c>
      <c r="CH13" s="13">
        <v>9564</v>
      </c>
      <c r="CI13" s="14">
        <v>6040</v>
      </c>
      <c r="CJ13" s="14">
        <v>3524</v>
      </c>
      <c r="CK13" s="13">
        <v>0</v>
      </c>
      <c r="CL13" s="14">
        <v>0</v>
      </c>
      <c r="CM13" s="14">
        <v>0</v>
      </c>
      <c r="CN13" s="13">
        <v>2718</v>
      </c>
      <c r="CO13" s="14">
        <v>805</v>
      </c>
      <c r="CP13" s="14">
        <v>1913</v>
      </c>
      <c r="CQ13" s="16"/>
      <c r="CR13" s="13">
        <v>0</v>
      </c>
      <c r="CS13" s="14">
        <v>0</v>
      </c>
      <c r="CT13" s="14">
        <v>0</v>
      </c>
      <c r="CU13" s="13">
        <v>47159</v>
      </c>
      <c r="CV13" s="13">
        <v>26275</v>
      </c>
      <c r="CW13" s="13">
        <v>20884</v>
      </c>
      <c r="CX13" s="13">
        <v>102</v>
      </c>
      <c r="CY13" s="14">
        <v>102</v>
      </c>
      <c r="CZ13" s="14">
        <v>0</v>
      </c>
      <c r="DA13" s="13">
        <v>14094</v>
      </c>
      <c r="DB13" s="14">
        <v>12080</v>
      </c>
      <c r="DC13" s="14">
        <v>2014</v>
      </c>
      <c r="DD13" s="13">
        <v>32963</v>
      </c>
      <c r="DE13" s="14">
        <v>14093</v>
      </c>
      <c r="DF13" s="14">
        <v>18870</v>
      </c>
      <c r="DG13" s="17">
        <v>173036</v>
      </c>
      <c r="DH13" s="17">
        <v>88750</v>
      </c>
      <c r="DI13" s="17">
        <v>20527</v>
      </c>
      <c r="DJ13" s="17">
        <v>84286</v>
      </c>
      <c r="DK13" s="18">
        <v>7250</v>
      </c>
      <c r="DL13" s="18">
        <v>3940</v>
      </c>
      <c r="DM13" s="37"/>
    </row>
    <row r="14" spans="1:117" ht="15.75" x14ac:dyDescent="0.2">
      <c r="A14" s="19" t="s">
        <v>81</v>
      </c>
      <c r="B14" s="13"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v>4</v>
      </c>
      <c r="Y14" s="13">
        <v>4</v>
      </c>
      <c r="Z14" s="14">
        <v>0</v>
      </c>
      <c r="AA14" s="14">
        <v>4</v>
      </c>
      <c r="AB14" s="13">
        <v>0</v>
      </c>
      <c r="AC14" s="14">
        <v>0</v>
      </c>
      <c r="AD14" s="14">
        <v>0</v>
      </c>
      <c r="AE14" s="13">
        <v>754</v>
      </c>
      <c r="AF14" s="14">
        <v>737</v>
      </c>
      <c r="AG14" s="14">
        <v>17</v>
      </c>
      <c r="AH14" s="14">
        <v>0</v>
      </c>
      <c r="AI14" s="13">
        <v>0</v>
      </c>
      <c r="AJ14" s="14">
        <v>0</v>
      </c>
      <c r="AK14" s="14">
        <v>0</v>
      </c>
      <c r="AL14" s="13">
        <v>1334</v>
      </c>
      <c r="AM14" s="14">
        <v>1288</v>
      </c>
      <c r="AN14" s="14">
        <v>46</v>
      </c>
      <c r="AO14" s="13">
        <v>737</v>
      </c>
      <c r="AP14" s="14">
        <v>691</v>
      </c>
      <c r="AQ14" s="14">
        <v>46</v>
      </c>
      <c r="AR14" s="13"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v>0</v>
      </c>
      <c r="AY14" s="14">
        <v>0</v>
      </c>
      <c r="AZ14" s="14">
        <v>0</v>
      </c>
      <c r="BA14" s="13">
        <v>461</v>
      </c>
      <c r="BB14" s="14">
        <v>461</v>
      </c>
      <c r="BC14" s="14">
        <v>0</v>
      </c>
      <c r="BD14" s="13">
        <v>1544</v>
      </c>
      <c r="BE14" s="14">
        <v>1383</v>
      </c>
      <c r="BF14" s="14">
        <v>161</v>
      </c>
      <c r="BG14" s="13">
        <v>1153</v>
      </c>
      <c r="BH14" s="14">
        <v>1153</v>
      </c>
      <c r="BI14" s="14">
        <v>0</v>
      </c>
      <c r="BJ14" s="13">
        <v>0</v>
      </c>
      <c r="BK14" s="14">
        <v>0</v>
      </c>
      <c r="BL14" s="14">
        <v>0</v>
      </c>
      <c r="BM14" s="13">
        <v>941</v>
      </c>
      <c r="BN14" s="14">
        <v>922</v>
      </c>
      <c r="BO14" s="14">
        <v>19</v>
      </c>
      <c r="BP14" s="13">
        <v>1381</v>
      </c>
      <c r="BQ14" s="13"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v>0</v>
      </c>
      <c r="BW14" s="15">
        <v>0</v>
      </c>
      <c r="BX14" s="15">
        <v>0</v>
      </c>
      <c r="BY14" s="13">
        <v>0</v>
      </c>
      <c r="BZ14" s="15">
        <v>0</v>
      </c>
      <c r="CA14" s="15">
        <v>0</v>
      </c>
      <c r="CB14" s="13">
        <v>1381</v>
      </c>
      <c r="CC14" s="15">
        <v>1381</v>
      </c>
      <c r="CD14" s="15">
        <v>0</v>
      </c>
      <c r="CE14" s="13">
        <v>4931</v>
      </c>
      <c r="CF14" s="14">
        <v>4633</v>
      </c>
      <c r="CG14" s="14">
        <v>298</v>
      </c>
      <c r="CH14" s="13">
        <v>2438</v>
      </c>
      <c r="CI14" s="14">
        <v>1660</v>
      </c>
      <c r="CJ14" s="14">
        <v>778</v>
      </c>
      <c r="CK14" s="13">
        <v>0</v>
      </c>
      <c r="CL14" s="14">
        <v>0</v>
      </c>
      <c r="CM14" s="14">
        <v>0</v>
      </c>
      <c r="CN14" s="13">
        <v>2989</v>
      </c>
      <c r="CO14" s="14">
        <v>2685</v>
      </c>
      <c r="CP14" s="14">
        <v>304</v>
      </c>
      <c r="CQ14" s="16"/>
      <c r="CR14" s="13">
        <v>0</v>
      </c>
      <c r="CS14" s="14">
        <v>0</v>
      </c>
      <c r="CT14" s="14">
        <v>0</v>
      </c>
      <c r="CU14" s="13">
        <v>7572</v>
      </c>
      <c r="CV14" s="13">
        <v>4658</v>
      </c>
      <c r="CW14" s="13">
        <v>2914</v>
      </c>
      <c r="CX14" s="13">
        <v>183</v>
      </c>
      <c r="CY14" s="14">
        <v>183</v>
      </c>
      <c r="CZ14" s="14">
        <v>0</v>
      </c>
      <c r="DA14" s="13">
        <v>2352</v>
      </c>
      <c r="DB14" s="14">
        <v>1890</v>
      </c>
      <c r="DC14" s="14">
        <v>462</v>
      </c>
      <c r="DD14" s="13">
        <v>5037</v>
      </c>
      <c r="DE14" s="14">
        <v>2585</v>
      </c>
      <c r="DF14" s="14">
        <v>2452</v>
      </c>
      <c r="DG14" s="17">
        <v>71541</v>
      </c>
      <c r="DH14" s="17">
        <v>57022</v>
      </c>
      <c r="DI14" s="17">
        <v>10380</v>
      </c>
      <c r="DJ14" s="17">
        <v>14519</v>
      </c>
      <c r="DK14" s="18">
        <v>3545</v>
      </c>
      <c r="DL14" s="18">
        <v>2415</v>
      </c>
      <c r="DM14" s="37"/>
    </row>
    <row r="15" spans="1:117" ht="15.75" x14ac:dyDescent="0.2">
      <c r="A15" s="19" t="s">
        <v>82</v>
      </c>
      <c r="B15" s="13"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v>0</v>
      </c>
      <c r="P15" s="24"/>
      <c r="Q15" s="24"/>
      <c r="R15" s="24"/>
      <c r="S15" s="24"/>
      <c r="T15" s="24"/>
      <c r="U15" s="24"/>
      <c r="V15" s="24"/>
      <c r="W15" s="24"/>
      <c r="X15" s="13">
        <v>0</v>
      </c>
      <c r="Y15" s="13">
        <v>0</v>
      </c>
      <c r="Z15" s="24"/>
      <c r="AA15" s="24"/>
      <c r="AB15" s="13">
        <v>0</v>
      </c>
      <c r="AC15" s="24"/>
      <c r="AD15" s="24"/>
      <c r="AE15" s="13">
        <v>0</v>
      </c>
      <c r="AF15" s="24"/>
      <c r="AG15" s="24"/>
      <c r="AH15" s="24"/>
      <c r="AI15" s="13">
        <v>0</v>
      </c>
      <c r="AJ15" s="24"/>
      <c r="AK15" s="24"/>
      <c r="AL15" s="13">
        <v>0</v>
      </c>
      <c r="AM15" s="24"/>
      <c r="AN15" s="24"/>
      <c r="AO15" s="13">
        <v>0</v>
      </c>
      <c r="AP15" s="24"/>
      <c r="AQ15" s="24"/>
      <c r="AR15" s="13">
        <v>0</v>
      </c>
      <c r="AS15" s="25"/>
      <c r="AT15" s="25"/>
      <c r="AU15" s="25"/>
      <c r="AV15" s="25"/>
      <c r="AW15" s="25"/>
      <c r="AX15" s="13">
        <v>0</v>
      </c>
      <c r="AY15" s="25"/>
      <c r="AZ15" s="25"/>
      <c r="BA15" s="13">
        <v>0</v>
      </c>
      <c r="BB15" s="25"/>
      <c r="BC15" s="25"/>
      <c r="BD15" s="13">
        <v>0</v>
      </c>
      <c r="BE15" s="25"/>
      <c r="BF15" s="25"/>
      <c r="BG15" s="13">
        <v>0</v>
      </c>
      <c r="BH15" s="25"/>
      <c r="BI15" s="25"/>
      <c r="BJ15" s="13">
        <v>0</v>
      </c>
      <c r="BK15" s="25"/>
      <c r="BL15" s="25"/>
      <c r="BM15" s="13">
        <v>0</v>
      </c>
      <c r="BN15" s="24"/>
      <c r="BO15" s="24"/>
      <c r="BP15" s="13">
        <v>4558</v>
      </c>
      <c r="BQ15" s="13"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v>38</v>
      </c>
      <c r="BW15" s="15">
        <v>38</v>
      </c>
      <c r="BX15" s="15">
        <v>0</v>
      </c>
      <c r="BY15" s="13">
        <v>0</v>
      </c>
      <c r="BZ15" s="15">
        <v>0</v>
      </c>
      <c r="CA15" s="15">
        <v>0</v>
      </c>
      <c r="CB15" s="13">
        <v>1390</v>
      </c>
      <c r="CC15" s="15">
        <v>664</v>
      </c>
      <c r="CD15" s="15">
        <v>726</v>
      </c>
      <c r="CE15" s="13">
        <v>0</v>
      </c>
      <c r="CF15" s="24"/>
      <c r="CG15" s="24"/>
      <c r="CH15" s="13">
        <v>0</v>
      </c>
      <c r="CI15" s="24"/>
      <c r="CJ15" s="24"/>
      <c r="CK15" s="13">
        <v>0</v>
      </c>
      <c r="CL15" s="24"/>
      <c r="CM15" s="24"/>
      <c r="CN15" s="13">
        <v>0</v>
      </c>
      <c r="CO15" s="24"/>
      <c r="CP15" s="24"/>
      <c r="CQ15" s="26"/>
      <c r="CR15" s="13">
        <v>0</v>
      </c>
      <c r="CS15" s="24"/>
      <c r="CT15" s="24"/>
      <c r="CU15" s="13">
        <v>0</v>
      </c>
      <c r="CV15" s="13">
        <v>0</v>
      </c>
      <c r="CW15" s="13">
        <v>0</v>
      </c>
      <c r="CX15" s="13">
        <v>0</v>
      </c>
      <c r="CY15" s="25"/>
      <c r="CZ15" s="25"/>
      <c r="DA15" s="13">
        <v>0</v>
      </c>
      <c r="DB15" s="25"/>
      <c r="DC15" s="25"/>
      <c r="DD15" s="13">
        <v>0</v>
      </c>
      <c r="DE15" s="25"/>
      <c r="DF15" s="25"/>
      <c r="DG15" s="17">
        <v>4558</v>
      </c>
      <c r="DH15" s="17">
        <v>3367</v>
      </c>
      <c r="DI15" s="17">
        <v>0</v>
      </c>
      <c r="DJ15" s="17">
        <v>1191</v>
      </c>
      <c r="DK15" s="18"/>
      <c r="DL15" s="18"/>
      <c r="DM15" s="37"/>
    </row>
    <row r="16" spans="1:117" ht="15.75" x14ac:dyDescent="0.2">
      <c r="A16" s="19" t="s">
        <v>83</v>
      </c>
      <c r="B16" s="13"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v>0</v>
      </c>
      <c r="Y16" s="13">
        <v>0</v>
      </c>
      <c r="Z16" s="14">
        <v>0</v>
      </c>
      <c r="AA16" s="14">
        <v>0</v>
      </c>
      <c r="AB16" s="13">
        <v>0</v>
      </c>
      <c r="AC16" s="14">
        <v>0</v>
      </c>
      <c r="AD16" s="14">
        <v>0</v>
      </c>
      <c r="AE16" s="13">
        <v>1381</v>
      </c>
      <c r="AF16" s="14">
        <v>1381</v>
      </c>
      <c r="AG16" s="14">
        <v>0</v>
      </c>
      <c r="AH16" s="14">
        <v>0</v>
      </c>
      <c r="AI16" s="13">
        <v>0</v>
      </c>
      <c r="AJ16" s="14">
        <v>0</v>
      </c>
      <c r="AK16" s="14">
        <v>0</v>
      </c>
      <c r="AL16" s="13">
        <v>2193</v>
      </c>
      <c r="AM16" s="14">
        <v>2152</v>
      </c>
      <c r="AN16" s="14">
        <v>41</v>
      </c>
      <c r="AO16" s="13">
        <v>448</v>
      </c>
      <c r="AP16" s="14">
        <v>441</v>
      </c>
      <c r="AQ16" s="14">
        <v>7</v>
      </c>
      <c r="AR16" s="13"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v>0</v>
      </c>
      <c r="AY16" s="14">
        <v>0</v>
      </c>
      <c r="AZ16" s="14">
        <v>0</v>
      </c>
      <c r="BA16" s="13">
        <v>0</v>
      </c>
      <c r="BB16" s="14">
        <v>0</v>
      </c>
      <c r="BC16" s="14">
        <v>0</v>
      </c>
      <c r="BD16" s="13">
        <v>0</v>
      </c>
      <c r="BE16" s="14">
        <v>0</v>
      </c>
      <c r="BF16" s="14">
        <v>0</v>
      </c>
      <c r="BG16" s="13">
        <v>0</v>
      </c>
      <c r="BH16" s="14">
        <v>0</v>
      </c>
      <c r="BI16" s="14">
        <v>0</v>
      </c>
      <c r="BJ16" s="13">
        <v>251</v>
      </c>
      <c r="BK16" s="14">
        <v>251</v>
      </c>
      <c r="BL16" s="14">
        <v>0</v>
      </c>
      <c r="BM16" s="13">
        <v>0</v>
      </c>
      <c r="BN16" s="14">
        <v>0</v>
      </c>
      <c r="BO16" s="14">
        <v>0</v>
      </c>
      <c r="BP16" s="13">
        <v>1046</v>
      </c>
      <c r="BQ16" s="13"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v>0</v>
      </c>
      <c r="BW16" s="15">
        <v>0</v>
      </c>
      <c r="BX16" s="15">
        <v>0</v>
      </c>
      <c r="BY16" s="13">
        <v>0</v>
      </c>
      <c r="BZ16" s="15">
        <v>0</v>
      </c>
      <c r="CA16" s="15">
        <v>0</v>
      </c>
      <c r="CB16" s="13">
        <v>295</v>
      </c>
      <c r="CC16" s="15">
        <v>295</v>
      </c>
      <c r="CD16" s="15">
        <v>0</v>
      </c>
      <c r="CE16" s="13">
        <v>1735</v>
      </c>
      <c r="CF16" s="14">
        <v>1731</v>
      </c>
      <c r="CG16" s="14">
        <v>4</v>
      </c>
      <c r="CH16" s="13">
        <v>1751</v>
      </c>
      <c r="CI16" s="14">
        <v>1053</v>
      </c>
      <c r="CJ16" s="14">
        <v>698</v>
      </c>
      <c r="CK16" s="13">
        <v>0</v>
      </c>
      <c r="CL16" s="14">
        <v>0</v>
      </c>
      <c r="CM16" s="14">
        <v>0</v>
      </c>
      <c r="CN16" s="13">
        <v>1394</v>
      </c>
      <c r="CO16" s="14">
        <v>967</v>
      </c>
      <c r="CP16" s="14">
        <v>427</v>
      </c>
      <c r="CQ16" s="16"/>
      <c r="CR16" s="13">
        <v>549</v>
      </c>
      <c r="CS16" s="14">
        <v>478</v>
      </c>
      <c r="CT16" s="14">
        <v>71</v>
      </c>
      <c r="CU16" s="13">
        <v>3645</v>
      </c>
      <c r="CV16" s="13">
        <v>3197</v>
      </c>
      <c r="CW16" s="13">
        <v>448</v>
      </c>
      <c r="CX16" s="13">
        <v>927</v>
      </c>
      <c r="CY16" s="14">
        <v>861</v>
      </c>
      <c r="CZ16" s="14">
        <v>66</v>
      </c>
      <c r="DA16" s="13">
        <v>2718</v>
      </c>
      <c r="DB16" s="14">
        <v>2336</v>
      </c>
      <c r="DC16" s="14">
        <v>382</v>
      </c>
      <c r="DD16" s="13">
        <v>0</v>
      </c>
      <c r="DE16" s="14">
        <v>0</v>
      </c>
      <c r="DF16" s="14">
        <v>0</v>
      </c>
      <c r="DG16" s="17">
        <v>30428</v>
      </c>
      <c r="DH16" s="17">
        <v>24340</v>
      </c>
      <c r="DI16" s="17">
        <v>1196</v>
      </c>
      <c r="DJ16" s="17">
        <v>6088</v>
      </c>
      <c r="DK16" s="18">
        <v>396</v>
      </c>
      <c r="DL16" s="18">
        <v>270</v>
      </c>
      <c r="DM16" s="37"/>
    </row>
    <row r="17" spans="1:117" ht="15.75" x14ac:dyDescent="0.2">
      <c r="A17" s="19" t="s">
        <v>84</v>
      </c>
      <c r="B17" s="13"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v>4590</v>
      </c>
      <c r="Y17" s="13">
        <v>2135</v>
      </c>
      <c r="Z17" s="14">
        <v>2135</v>
      </c>
      <c r="AA17" s="14">
        <v>0</v>
      </c>
      <c r="AB17" s="13">
        <v>2455</v>
      </c>
      <c r="AC17" s="14">
        <v>2455</v>
      </c>
      <c r="AD17" s="14">
        <v>0</v>
      </c>
      <c r="AE17" s="13">
        <v>1835</v>
      </c>
      <c r="AF17" s="14">
        <v>1708</v>
      </c>
      <c r="AG17" s="14">
        <v>127</v>
      </c>
      <c r="AH17" s="14">
        <v>0</v>
      </c>
      <c r="AI17" s="13">
        <v>0</v>
      </c>
      <c r="AJ17" s="14">
        <v>0</v>
      </c>
      <c r="AK17" s="14">
        <v>0</v>
      </c>
      <c r="AL17" s="13">
        <v>1952</v>
      </c>
      <c r="AM17" s="14">
        <v>1546</v>
      </c>
      <c r="AN17" s="14">
        <v>406</v>
      </c>
      <c r="AO17" s="13">
        <v>1281</v>
      </c>
      <c r="AP17" s="14">
        <v>1281</v>
      </c>
      <c r="AQ17" s="14">
        <v>0</v>
      </c>
      <c r="AR17" s="13"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v>0</v>
      </c>
      <c r="AY17" s="14">
        <v>0</v>
      </c>
      <c r="AZ17" s="14">
        <v>0</v>
      </c>
      <c r="BA17" s="13">
        <v>0</v>
      </c>
      <c r="BB17" s="14">
        <v>0</v>
      </c>
      <c r="BC17" s="14">
        <v>0</v>
      </c>
      <c r="BD17" s="13">
        <v>2561</v>
      </c>
      <c r="BE17" s="14">
        <v>2028</v>
      </c>
      <c r="BF17" s="14">
        <v>533</v>
      </c>
      <c r="BG17" s="13">
        <v>1922</v>
      </c>
      <c r="BH17" s="14">
        <v>1922</v>
      </c>
      <c r="BI17" s="14">
        <v>0</v>
      </c>
      <c r="BJ17" s="13">
        <v>0</v>
      </c>
      <c r="BK17" s="14">
        <v>0</v>
      </c>
      <c r="BL17" s="14">
        <v>0</v>
      </c>
      <c r="BM17" s="13">
        <v>1385</v>
      </c>
      <c r="BN17" s="14">
        <v>1271</v>
      </c>
      <c r="BO17" s="14">
        <v>114</v>
      </c>
      <c r="BP17" s="13">
        <v>1542</v>
      </c>
      <c r="BQ17" s="13"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v>0</v>
      </c>
      <c r="BW17" s="15">
        <v>0</v>
      </c>
      <c r="BX17" s="15">
        <v>0</v>
      </c>
      <c r="BY17" s="13">
        <v>0</v>
      </c>
      <c r="BZ17" s="15">
        <v>0</v>
      </c>
      <c r="CA17" s="15">
        <v>0</v>
      </c>
      <c r="CB17" s="13">
        <v>1542</v>
      </c>
      <c r="CC17" s="15">
        <v>1278</v>
      </c>
      <c r="CD17" s="15">
        <v>264</v>
      </c>
      <c r="CE17" s="13">
        <v>853</v>
      </c>
      <c r="CF17" s="14">
        <v>533</v>
      </c>
      <c r="CG17" s="14">
        <v>320</v>
      </c>
      <c r="CH17" s="13">
        <v>4271</v>
      </c>
      <c r="CI17" s="14">
        <v>1922</v>
      </c>
      <c r="CJ17" s="14">
        <v>2349</v>
      </c>
      <c r="CK17" s="13">
        <v>0</v>
      </c>
      <c r="CL17" s="14">
        <v>0</v>
      </c>
      <c r="CM17" s="14">
        <v>0</v>
      </c>
      <c r="CN17" s="13">
        <v>5338</v>
      </c>
      <c r="CO17" s="14">
        <v>5018</v>
      </c>
      <c r="CP17" s="14">
        <v>320</v>
      </c>
      <c r="CQ17" s="16"/>
      <c r="CR17" s="13">
        <v>0</v>
      </c>
      <c r="CS17" s="14">
        <v>0</v>
      </c>
      <c r="CT17" s="14">
        <v>0</v>
      </c>
      <c r="CU17" s="13">
        <v>8821</v>
      </c>
      <c r="CV17" s="13">
        <v>7981</v>
      </c>
      <c r="CW17" s="13">
        <v>840</v>
      </c>
      <c r="CX17" s="13">
        <v>297</v>
      </c>
      <c r="CY17" s="14">
        <v>297</v>
      </c>
      <c r="CZ17" s="14">
        <v>0</v>
      </c>
      <c r="DA17" s="13">
        <v>3414</v>
      </c>
      <c r="DB17" s="14">
        <v>3414</v>
      </c>
      <c r="DC17" s="14">
        <v>0</v>
      </c>
      <c r="DD17" s="13">
        <v>5110</v>
      </c>
      <c r="DE17" s="14">
        <v>4270</v>
      </c>
      <c r="DF17" s="14">
        <v>840</v>
      </c>
      <c r="DG17" s="17">
        <v>82604</v>
      </c>
      <c r="DH17" s="17">
        <v>59269</v>
      </c>
      <c r="DI17" s="17">
        <v>7361</v>
      </c>
      <c r="DJ17" s="17">
        <v>23335</v>
      </c>
      <c r="DK17" s="18">
        <v>2583</v>
      </c>
      <c r="DL17" s="18">
        <v>1760</v>
      </c>
      <c r="DM17" s="37"/>
    </row>
    <row r="18" spans="1:117" ht="15.75" x14ac:dyDescent="0.2">
      <c r="A18" s="19" t="s">
        <v>85</v>
      </c>
      <c r="B18" s="13"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v>0</v>
      </c>
      <c r="P18" s="24"/>
      <c r="Q18" s="24"/>
      <c r="R18" s="24"/>
      <c r="S18" s="24"/>
      <c r="T18" s="24"/>
      <c r="U18" s="24"/>
      <c r="V18" s="24"/>
      <c r="W18" s="24"/>
      <c r="X18" s="13">
        <v>0</v>
      </c>
      <c r="Y18" s="13">
        <v>0</v>
      </c>
      <c r="Z18" s="24"/>
      <c r="AA18" s="24"/>
      <c r="AB18" s="13">
        <v>0</v>
      </c>
      <c r="AC18" s="24"/>
      <c r="AD18" s="24"/>
      <c r="AE18" s="13">
        <v>0</v>
      </c>
      <c r="AF18" s="24"/>
      <c r="AG18" s="24"/>
      <c r="AH18" s="24"/>
      <c r="AI18" s="13">
        <v>0</v>
      </c>
      <c r="AJ18" s="24"/>
      <c r="AK18" s="24"/>
      <c r="AL18" s="13">
        <v>0</v>
      </c>
      <c r="AM18" s="24"/>
      <c r="AN18" s="24"/>
      <c r="AO18" s="13">
        <v>0</v>
      </c>
      <c r="AP18" s="24"/>
      <c r="AQ18" s="24"/>
      <c r="AR18" s="13">
        <v>0</v>
      </c>
      <c r="AS18" s="25"/>
      <c r="AT18" s="25"/>
      <c r="AU18" s="25"/>
      <c r="AV18" s="25"/>
      <c r="AW18" s="25"/>
      <c r="AX18" s="13">
        <v>0</v>
      </c>
      <c r="AY18" s="25"/>
      <c r="AZ18" s="25"/>
      <c r="BA18" s="13">
        <v>0</v>
      </c>
      <c r="BB18" s="25"/>
      <c r="BC18" s="25"/>
      <c r="BD18" s="13">
        <v>0</v>
      </c>
      <c r="BE18" s="25"/>
      <c r="BF18" s="25"/>
      <c r="BG18" s="13">
        <v>0</v>
      </c>
      <c r="BH18" s="25"/>
      <c r="BI18" s="25"/>
      <c r="BJ18" s="13">
        <v>0</v>
      </c>
      <c r="BK18" s="25"/>
      <c r="BL18" s="25"/>
      <c r="BM18" s="13">
        <v>0</v>
      </c>
      <c r="BN18" s="24"/>
      <c r="BO18" s="24"/>
      <c r="BP18" s="13">
        <v>7574</v>
      </c>
      <c r="BQ18" s="13"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v>0</v>
      </c>
      <c r="BW18" s="15">
        <v>0</v>
      </c>
      <c r="BX18" s="15">
        <v>0</v>
      </c>
      <c r="BY18" s="13">
        <v>0</v>
      </c>
      <c r="BZ18" s="15">
        <v>0</v>
      </c>
      <c r="CA18" s="15">
        <v>0</v>
      </c>
      <c r="CB18" s="13">
        <v>5565</v>
      </c>
      <c r="CC18" s="15">
        <v>4235</v>
      </c>
      <c r="CD18" s="15">
        <v>1330</v>
      </c>
      <c r="CE18" s="13">
        <v>0</v>
      </c>
      <c r="CF18" s="24"/>
      <c r="CG18" s="24"/>
      <c r="CH18" s="13">
        <v>0</v>
      </c>
      <c r="CI18" s="24"/>
      <c r="CJ18" s="24"/>
      <c r="CK18" s="13">
        <v>0</v>
      </c>
      <c r="CL18" s="24"/>
      <c r="CM18" s="24"/>
      <c r="CN18" s="13">
        <v>0</v>
      </c>
      <c r="CO18" s="24"/>
      <c r="CP18" s="24"/>
      <c r="CQ18" s="26"/>
      <c r="CR18" s="13">
        <v>0</v>
      </c>
      <c r="CS18" s="24"/>
      <c r="CT18" s="24"/>
      <c r="CU18" s="13">
        <v>0</v>
      </c>
      <c r="CV18" s="13">
        <v>0</v>
      </c>
      <c r="CW18" s="13">
        <v>0</v>
      </c>
      <c r="CX18" s="13">
        <v>0</v>
      </c>
      <c r="CY18" s="25"/>
      <c r="CZ18" s="25"/>
      <c r="DA18" s="13">
        <v>0</v>
      </c>
      <c r="DB18" s="25"/>
      <c r="DC18" s="25"/>
      <c r="DD18" s="13">
        <v>0</v>
      </c>
      <c r="DE18" s="25"/>
      <c r="DF18" s="25"/>
      <c r="DG18" s="17">
        <v>7574</v>
      </c>
      <c r="DH18" s="17">
        <v>5884</v>
      </c>
      <c r="DI18" s="17">
        <v>0</v>
      </c>
      <c r="DJ18" s="17">
        <v>1690</v>
      </c>
      <c r="DK18" s="18"/>
      <c r="DL18" s="18"/>
      <c r="DM18" s="37"/>
    </row>
    <row r="19" spans="1:117" ht="15.75" x14ac:dyDescent="0.2">
      <c r="A19" s="19" t="s">
        <v>86</v>
      </c>
      <c r="B19" s="13"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v>0</v>
      </c>
      <c r="Y19" s="13">
        <v>0</v>
      </c>
      <c r="Z19" s="14">
        <v>0</v>
      </c>
      <c r="AA19" s="14">
        <v>0</v>
      </c>
      <c r="AB19" s="13">
        <v>0</v>
      </c>
      <c r="AC19" s="14">
        <v>0</v>
      </c>
      <c r="AD19" s="14">
        <v>0</v>
      </c>
      <c r="AE19" s="13">
        <v>91</v>
      </c>
      <c r="AF19" s="14">
        <v>91</v>
      </c>
      <c r="AG19" s="14">
        <v>0</v>
      </c>
      <c r="AH19" s="14">
        <v>0</v>
      </c>
      <c r="AI19" s="13">
        <v>0</v>
      </c>
      <c r="AJ19" s="14">
        <v>0</v>
      </c>
      <c r="AK19" s="14">
        <v>0</v>
      </c>
      <c r="AL19" s="13">
        <v>219</v>
      </c>
      <c r="AM19" s="14">
        <v>212</v>
      </c>
      <c r="AN19" s="14">
        <v>7</v>
      </c>
      <c r="AO19" s="13">
        <v>0</v>
      </c>
      <c r="AP19" s="14">
        <v>0</v>
      </c>
      <c r="AQ19" s="14">
        <v>0</v>
      </c>
      <c r="AR19" s="13"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v>0</v>
      </c>
      <c r="AY19" s="14">
        <v>0</v>
      </c>
      <c r="AZ19" s="14">
        <v>0</v>
      </c>
      <c r="BA19" s="13">
        <v>0</v>
      </c>
      <c r="BB19" s="14">
        <v>0</v>
      </c>
      <c r="BC19" s="14">
        <v>0</v>
      </c>
      <c r="BD19" s="13">
        <v>0</v>
      </c>
      <c r="BE19" s="14">
        <v>0</v>
      </c>
      <c r="BF19" s="14">
        <v>0</v>
      </c>
      <c r="BG19" s="13">
        <v>0</v>
      </c>
      <c r="BH19" s="14">
        <v>0</v>
      </c>
      <c r="BI19" s="14">
        <v>0</v>
      </c>
      <c r="BJ19" s="13">
        <v>303</v>
      </c>
      <c r="BK19" s="14">
        <v>303</v>
      </c>
      <c r="BL19" s="14">
        <v>0</v>
      </c>
      <c r="BM19" s="13">
        <v>568</v>
      </c>
      <c r="BN19" s="14">
        <v>568</v>
      </c>
      <c r="BO19" s="14">
        <v>0</v>
      </c>
      <c r="BP19" s="13">
        <v>838</v>
      </c>
      <c r="BQ19" s="13"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v>68</v>
      </c>
      <c r="BW19" s="15">
        <v>68</v>
      </c>
      <c r="BX19" s="15">
        <v>0</v>
      </c>
      <c r="BY19" s="13">
        <v>0</v>
      </c>
      <c r="BZ19" s="15">
        <v>0</v>
      </c>
      <c r="CA19" s="15">
        <v>0</v>
      </c>
      <c r="CB19" s="13">
        <v>0</v>
      </c>
      <c r="CC19" s="15">
        <v>0</v>
      </c>
      <c r="CD19" s="15">
        <v>0</v>
      </c>
      <c r="CE19" s="13">
        <v>931</v>
      </c>
      <c r="CF19" s="14">
        <v>909</v>
      </c>
      <c r="CG19" s="14">
        <v>22</v>
      </c>
      <c r="CH19" s="13">
        <v>102</v>
      </c>
      <c r="CI19" s="14">
        <v>102</v>
      </c>
      <c r="CJ19" s="14">
        <v>0</v>
      </c>
      <c r="CK19" s="13">
        <v>0</v>
      </c>
      <c r="CL19" s="14">
        <v>0</v>
      </c>
      <c r="CM19" s="14">
        <v>0</v>
      </c>
      <c r="CN19" s="13">
        <v>182</v>
      </c>
      <c r="CO19" s="14">
        <v>91</v>
      </c>
      <c r="CP19" s="14">
        <v>91</v>
      </c>
      <c r="CQ19" s="16"/>
      <c r="CR19" s="13">
        <v>68</v>
      </c>
      <c r="CS19" s="14">
        <v>68</v>
      </c>
      <c r="CT19" s="14">
        <v>0</v>
      </c>
      <c r="CU19" s="13">
        <v>1406</v>
      </c>
      <c r="CV19" s="13">
        <v>1288</v>
      </c>
      <c r="CW19" s="13">
        <v>118</v>
      </c>
      <c r="CX19" s="13">
        <v>368</v>
      </c>
      <c r="CY19" s="14">
        <v>341</v>
      </c>
      <c r="CZ19" s="14">
        <v>27</v>
      </c>
      <c r="DA19" s="13">
        <v>1038</v>
      </c>
      <c r="DB19" s="14">
        <v>947</v>
      </c>
      <c r="DC19" s="14">
        <v>91</v>
      </c>
      <c r="DD19" s="13">
        <v>0</v>
      </c>
      <c r="DE19" s="14">
        <v>0</v>
      </c>
      <c r="DF19" s="14">
        <v>0</v>
      </c>
      <c r="DG19" s="17">
        <v>10129</v>
      </c>
      <c r="DH19" s="17">
        <v>8164</v>
      </c>
      <c r="DI19" s="17">
        <v>1007</v>
      </c>
      <c r="DJ19" s="17">
        <v>1965</v>
      </c>
      <c r="DK19" s="18">
        <v>339</v>
      </c>
      <c r="DL19" s="18">
        <v>231</v>
      </c>
      <c r="DM19" s="37"/>
    </row>
    <row r="20" spans="1:117" s="4" customFormat="1" ht="15.75" x14ac:dyDescent="0.2">
      <c r="A20" s="19" t="s">
        <v>87</v>
      </c>
      <c r="B20" s="13"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v>0</v>
      </c>
      <c r="Y20" s="13">
        <v>0</v>
      </c>
      <c r="Z20" s="14">
        <v>0</v>
      </c>
      <c r="AA20" s="14">
        <v>0</v>
      </c>
      <c r="AB20" s="13">
        <v>0</v>
      </c>
      <c r="AC20" s="14">
        <v>0</v>
      </c>
      <c r="AD20" s="14">
        <v>0</v>
      </c>
      <c r="AE20" s="13">
        <v>1307</v>
      </c>
      <c r="AF20" s="14">
        <v>1307</v>
      </c>
      <c r="AG20" s="14">
        <v>0</v>
      </c>
      <c r="AH20" s="14">
        <v>0</v>
      </c>
      <c r="AI20" s="13">
        <v>0</v>
      </c>
      <c r="AJ20" s="14">
        <v>0</v>
      </c>
      <c r="AK20" s="14">
        <v>0</v>
      </c>
      <c r="AL20" s="13">
        <v>803</v>
      </c>
      <c r="AM20" s="14">
        <v>773</v>
      </c>
      <c r="AN20" s="14">
        <v>30</v>
      </c>
      <c r="AO20" s="13">
        <v>0</v>
      </c>
      <c r="AP20" s="14">
        <v>0</v>
      </c>
      <c r="AQ20" s="14">
        <v>0</v>
      </c>
      <c r="AR20" s="13"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v>0</v>
      </c>
      <c r="AY20" s="14">
        <v>0</v>
      </c>
      <c r="AZ20" s="14">
        <v>0</v>
      </c>
      <c r="BA20" s="13">
        <v>0</v>
      </c>
      <c r="BB20" s="14">
        <v>0</v>
      </c>
      <c r="BC20" s="14">
        <v>0</v>
      </c>
      <c r="BD20" s="13">
        <v>0</v>
      </c>
      <c r="BE20" s="14">
        <v>0</v>
      </c>
      <c r="BF20" s="14">
        <v>0</v>
      </c>
      <c r="BG20" s="13">
        <v>0</v>
      </c>
      <c r="BH20" s="14">
        <v>0</v>
      </c>
      <c r="BI20" s="14">
        <v>0</v>
      </c>
      <c r="BJ20" s="13">
        <v>620</v>
      </c>
      <c r="BK20" s="14">
        <v>620</v>
      </c>
      <c r="BL20" s="14">
        <v>0</v>
      </c>
      <c r="BM20" s="13">
        <v>0</v>
      </c>
      <c r="BN20" s="14">
        <v>0</v>
      </c>
      <c r="BO20" s="14">
        <v>0</v>
      </c>
      <c r="BP20" s="13">
        <v>2748</v>
      </c>
      <c r="BQ20" s="13"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v>430</v>
      </c>
      <c r="BW20" s="15">
        <v>430</v>
      </c>
      <c r="BX20" s="15">
        <v>0</v>
      </c>
      <c r="BY20" s="13">
        <v>0</v>
      </c>
      <c r="BZ20" s="15">
        <v>0</v>
      </c>
      <c r="CA20" s="15">
        <v>0</v>
      </c>
      <c r="CB20" s="13">
        <v>2318</v>
      </c>
      <c r="CC20" s="15">
        <v>2126</v>
      </c>
      <c r="CD20" s="15">
        <v>192</v>
      </c>
      <c r="CE20" s="13">
        <v>1086</v>
      </c>
      <c r="CF20" s="14">
        <v>1053</v>
      </c>
      <c r="CG20" s="14">
        <v>33</v>
      </c>
      <c r="CH20" s="13">
        <v>0</v>
      </c>
      <c r="CI20" s="14">
        <v>0</v>
      </c>
      <c r="CJ20" s="14">
        <v>0</v>
      </c>
      <c r="CK20" s="13">
        <v>0</v>
      </c>
      <c r="CL20" s="14">
        <v>0</v>
      </c>
      <c r="CM20" s="14">
        <v>0</v>
      </c>
      <c r="CN20" s="13">
        <v>0</v>
      </c>
      <c r="CO20" s="14">
        <v>0</v>
      </c>
      <c r="CP20" s="14">
        <v>0</v>
      </c>
      <c r="CQ20" s="16"/>
      <c r="CR20" s="13">
        <v>621</v>
      </c>
      <c r="CS20" s="14">
        <v>534</v>
      </c>
      <c r="CT20" s="14">
        <v>87</v>
      </c>
      <c r="CU20" s="13">
        <v>2853</v>
      </c>
      <c r="CV20" s="13">
        <v>2175</v>
      </c>
      <c r="CW20" s="13">
        <v>678</v>
      </c>
      <c r="CX20" s="13">
        <v>817</v>
      </c>
      <c r="CY20" s="14">
        <v>683</v>
      </c>
      <c r="CZ20" s="14">
        <v>134</v>
      </c>
      <c r="DA20" s="13">
        <v>1318</v>
      </c>
      <c r="DB20" s="14">
        <v>774</v>
      </c>
      <c r="DC20" s="14">
        <v>544</v>
      </c>
      <c r="DD20" s="13">
        <v>718</v>
      </c>
      <c r="DE20" s="14">
        <v>718</v>
      </c>
      <c r="DF20" s="14">
        <v>0</v>
      </c>
      <c r="DG20" s="17">
        <v>21806</v>
      </c>
      <c r="DH20" s="17">
        <v>15557</v>
      </c>
      <c r="DI20" s="17">
        <v>1904</v>
      </c>
      <c r="DJ20" s="17">
        <v>6249</v>
      </c>
      <c r="DK20" s="18">
        <v>643</v>
      </c>
      <c r="DL20" s="18">
        <v>438</v>
      </c>
      <c r="DM20" s="37"/>
    </row>
    <row r="21" spans="1:117" ht="15.75" x14ac:dyDescent="0.2">
      <c r="A21" s="19" t="s">
        <v>88</v>
      </c>
      <c r="B21" s="13"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v>0</v>
      </c>
      <c r="Y21" s="13">
        <v>0</v>
      </c>
      <c r="Z21" s="14">
        <v>0</v>
      </c>
      <c r="AA21" s="14">
        <v>0</v>
      </c>
      <c r="AB21" s="13">
        <v>0</v>
      </c>
      <c r="AC21" s="14">
        <v>0</v>
      </c>
      <c r="AD21" s="14">
        <v>0</v>
      </c>
      <c r="AE21" s="13">
        <v>0</v>
      </c>
      <c r="AF21" s="14">
        <v>0</v>
      </c>
      <c r="AG21" s="14">
        <v>0</v>
      </c>
      <c r="AH21" s="14">
        <v>0</v>
      </c>
      <c r="AI21" s="13">
        <v>0</v>
      </c>
      <c r="AJ21" s="14">
        <v>0</v>
      </c>
      <c r="AK21" s="14">
        <v>0</v>
      </c>
      <c r="AL21" s="13">
        <v>1316</v>
      </c>
      <c r="AM21" s="14">
        <v>1159</v>
      </c>
      <c r="AN21" s="14">
        <v>157</v>
      </c>
      <c r="AO21" s="13">
        <v>0</v>
      </c>
      <c r="AP21" s="14">
        <v>0</v>
      </c>
      <c r="AQ21" s="14">
        <v>0</v>
      </c>
      <c r="AR21" s="13"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v>0</v>
      </c>
      <c r="AY21" s="14">
        <v>0</v>
      </c>
      <c r="AZ21" s="14">
        <v>0</v>
      </c>
      <c r="BA21" s="13">
        <v>0</v>
      </c>
      <c r="BB21" s="14">
        <v>0</v>
      </c>
      <c r="BC21" s="14">
        <v>0</v>
      </c>
      <c r="BD21" s="13">
        <v>0</v>
      </c>
      <c r="BE21" s="14">
        <v>0</v>
      </c>
      <c r="BF21" s="14">
        <v>0</v>
      </c>
      <c r="BG21" s="13">
        <v>0</v>
      </c>
      <c r="BH21" s="14">
        <v>0</v>
      </c>
      <c r="BI21" s="14">
        <v>0</v>
      </c>
      <c r="BJ21" s="13">
        <v>0</v>
      </c>
      <c r="BK21" s="14">
        <v>0</v>
      </c>
      <c r="BL21" s="14">
        <v>0</v>
      </c>
      <c r="BM21" s="13">
        <v>0</v>
      </c>
      <c r="BN21" s="14">
        <v>0</v>
      </c>
      <c r="BO21" s="14">
        <v>0</v>
      </c>
      <c r="BP21" s="13">
        <v>1257</v>
      </c>
      <c r="BQ21" s="13"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v>0</v>
      </c>
      <c r="BW21" s="15">
        <v>0</v>
      </c>
      <c r="BX21" s="15">
        <v>0</v>
      </c>
      <c r="BY21" s="13">
        <v>0</v>
      </c>
      <c r="BZ21" s="15">
        <v>0</v>
      </c>
      <c r="CA21" s="15">
        <v>0</v>
      </c>
      <c r="CB21" s="13">
        <v>1257</v>
      </c>
      <c r="CC21" s="15">
        <v>1097</v>
      </c>
      <c r="CD21" s="15">
        <v>160</v>
      </c>
      <c r="CE21" s="13">
        <v>664</v>
      </c>
      <c r="CF21" s="14">
        <v>610</v>
      </c>
      <c r="CG21" s="14">
        <v>54</v>
      </c>
      <c r="CH21" s="13">
        <v>905</v>
      </c>
      <c r="CI21" s="14">
        <v>614</v>
      </c>
      <c r="CJ21" s="14">
        <v>291</v>
      </c>
      <c r="CK21" s="13">
        <v>0</v>
      </c>
      <c r="CL21" s="14">
        <v>0</v>
      </c>
      <c r="CM21" s="14">
        <v>0</v>
      </c>
      <c r="CN21" s="13">
        <v>331</v>
      </c>
      <c r="CO21" s="14">
        <v>265</v>
      </c>
      <c r="CP21" s="14">
        <v>66</v>
      </c>
      <c r="CQ21" s="16"/>
      <c r="CR21" s="13">
        <v>802</v>
      </c>
      <c r="CS21" s="14">
        <v>498</v>
      </c>
      <c r="CT21" s="14">
        <v>304</v>
      </c>
      <c r="CU21" s="13">
        <v>340</v>
      </c>
      <c r="CV21" s="13">
        <v>209</v>
      </c>
      <c r="CW21" s="13">
        <v>131</v>
      </c>
      <c r="CX21" s="13">
        <v>0</v>
      </c>
      <c r="CY21" s="14">
        <v>0</v>
      </c>
      <c r="CZ21" s="14">
        <v>0</v>
      </c>
      <c r="DA21" s="13">
        <v>340</v>
      </c>
      <c r="DB21" s="14">
        <v>209</v>
      </c>
      <c r="DC21" s="14">
        <v>131</v>
      </c>
      <c r="DD21" s="13">
        <v>0</v>
      </c>
      <c r="DE21" s="14">
        <v>0</v>
      </c>
      <c r="DF21" s="14">
        <v>0</v>
      </c>
      <c r="DG21" s="17">
        <v>15786</v>
      </c>
      <c r="DH21" s="17">
        <v>12369</v>
      </c>
      <c r="DI21" s="17">
        <v>1172</v>
      </c>
      <c r="DJ21" s="17">
        <v>3417</v>
      </c>
      <c r="DK21" s="18">
        <v>391</v>
      </c>
      <c r="DL21" s="18">
        <v>266</v>
      </c>
      <c r="DM21" s="37"/>
    </row>
    <row r="22" spans="1:117" ht="15.75" x14ac:dyDescent="0.2">
      <c r="A22" s="19" t="s">
        <v>89</v>
      </c>
      <c r="B22" s="13"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v>0</v>
      </c>
      <c r="Y22" s="13">
        <v>0</v>
      </c>
      <c r="Z22" s="14">
        <v>0</v>
      </c>
      <c r="AA22" s="14">
        <v>0</v>
      </c>
      <c r="AB22" s="13">
        <v>0</v>
      </c>
      <c r="AC22" s="14">
        <v>0</v>
      </c>
      <c r="AD22" s="14">
        <v>0</v>
      </c>
      <c r="AE22" s="13">
        <v>0</v>
      </c>
      <c r="AF22" s="14">
        <v>0</v>
      </c>
      <c r="AG22" s="14">
        <v>0</v>
      </c>
      <c r="AH22" s="14">
        <v>0</v>
      </c>
      <c r="AI22" s="13">
        <v>0</v>
      </c>
      <c r="AJ22" s="14">
        <v>0</v>
      </c>
      <c r="AK22" s="14">
        <v>0</v>
      </c>
      <c r="AL22" s="13">
        <v>267</v>
      </c>
      <c r="AM22" s="14">
        <v>233</v>
      </c>
      <c r="AN22" s="14">
        <v>34</v>
      </c>
      <c r="AO22" s="13">
        <v>229</v>
      </c>
      <c r="AP22" s="14">
        <v>222</v>
      </c>
      <c r="AQ22" s="14">
        <v>7</v>
      </c>
      <c r="AR22" s="13"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v>0</v>
      </c>
      <c r="AY22" s="14">
        <v>0</v>
      </c>
      <c r="AZ22" s="14">
        <v>0</v>
      </c>
      <c r="BA22" s="13">
        <v>0</v>
      </c>
      <c r="BB22" s="14">
        <v>0</v>
      </c>
      <c r="BC22" s="14">
        <v>0</v>
      </c>
      <c r="BD22" s="13">
        <v>0</v>
      </c>
      <c r="BE22" s="14">
        <v>0</v>
      </c>
      <c r="BF22" s="14">
        <v>0</v>
      </c>
      <c r="BG22" s="13">
        <v>0</v>
      </c>
      <c r="BH22" s="14">
        <v>0</v>
      </c>
      <c r="BI22" s="14">
        <v>0</v>
      </c>
      <c r="BJ22" s="13">
        <v>111</v>
      </c>
      <c r="BK22" s="14">
        <v>111</v>
      </c>
      <c r="BL22" s="14">
        <v>0</v>
      </c>
      <c r="BM22" s="13">
        <v>0</v>
      </c>
      <c r="BN22" s="14">
        <v>0</v>
      </c>
      <c r="BO22" s="14">
        <v>0</v>
      </c>
      <c r="BP22" s="13">
        <v>2447</v>
      </c>
      <c r="BQ22" s="13"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v>4</v>
      </c>
      <c r="BW22" s="15">
        <v>4</v>
      </c>
      <c r="BX22" s="15">
        <v>0</v>
      </c>
      <c r="BY22" s="13">
        <v>0</v>
      </c>
      <c r="BZ22" s="15">
        <v>0</v>
      </c>
      <c r="CA22" s="15">
        <v>0</v>
      </c>
      <c r="CB22" s="13">
        <v>2443</v>
      </c>
      <c r="CC22" s="15">
        <v>2443</v>
      </c>
      <c r="CD22" s="15">
        <v>0</v>
      </c>
      <c r="CE22" s="13">
        <v>1141</v>
      </c>
      <c r="CF22" s="14">
        <v>1106</v>
      </c>
      <c r="CG22" s="14">
        <v>35</v>
      </c>
      <c r="CH22" s="13">
        <v>429</v>
      </c>
      <c r="CI22" s="14">
        <v>345</v>
      </c>
      <c r="CJ22" s="14">
        <v>84</v>
      </c>
      <c r="CK22" s="13">
        <v>0</v>
      </c>
      <c r="CL22" s="14">
        <v>0</v>
      </c>
      <c r="CM22" s="14">
        <v>0</v>
      </c>
      <c r="CN22" s="13">
        <v>166</v>
      </c>
      <c r="CO22" s="14">
        <v>111</v>
      </c>
      <c r="CP22" s="14">
        <v>55</v>
      </c>
      <c r="CQ22" s="16"/>
      <c r="CR22" s="13">
        <v>155</v>
      </c>
      <c r="CS22" s="14">
        <v>110</v>
      </c>
      <c r="CT22" s="14">
        <v>45</v>
      </c>
      <c r="CU22" s="13">
        <v>421</v>
      </c>
      <c r="CV22" s="13">
        <v>421</v>
      </c>
      <c r="CW22" s="13">
        <v>0</v>
      </c>
      <c r="CX22" s="13">
        <v>0</v>
      </c>
      <c r="CY22" s="14">
        <v>0</v>
      </c>
      <c r="CZ22" s="14">
        <v>0</v>
      </c>
      <c r="DA22" s="13">
        <v>421</v>
      </c>
      <c r="DB22" s="14">
        <v>421</v>
      </c>
      <c r="DC22" s="14">
        <v>0</v>
      </c>
      <c r="DD22" s="13">
        <v>0</v>
      </c>
      <c r="DE22" s="14">
        <v>0</v>
      </c>
      <c r="DF22" s="14">
        <v>0</v>
      </c>
      <c r="DG22" s="17">
        <v>11648</v>
      </c>
      <c r="DH22" s="17">
        <v>8953</v>
      </c>
      <c r="DI22" s="17">
        <v>1661</v>
      </c>
      <c r="DJ22" s="17">
        <v>2695</v>
      </c>
      <c r="DK22" s="18">
        <v>566</v>
      </c>
      <c r="DL22" s="18">
        <v>386</v>
      </c>
      <c r="DM22" s="37"/>
    </row>
    <row r="23" spans="1:117" ht="15.75" x14ac:dyDescent="0.2">
      <c r="A23" s="19" t="s">
        <v>90</v>
      </c>
      <c r="B23" s="13"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v>417</v>
      </c>
      <c r="Y23" s="13">
        <v>417</v>
      </c>
      <c r="Z23" s="14">
        <v>417</v>
      </c>
      <c r="AA23" s="14">
        <v>0</v>
      </c>
      <c r="AB23" s="13">
        <v>0</v>
      </c>
      <c r="AC23" s="14">
        <v>0</v>
      </c>
      <c r="AD23" s="14">
        <v>0</v>
      </c>
      <c r="AE23" s="13">
        <v>111</v>
      </c>
      <c r="AF23" s="14">
        <v>111</v>
      </c>
      <c r="AG23" s="14">
        <v>0</v>
      </c>
      <c r="AH23" s="14">
        <v>0</v>
      </c>
      <c r="AI23" s="13">
        <v>0</v>
      </c>
      <c r="AJ23" s="14">
        <v>0</v>
      </c>
      <c r="AK23" s="14">
        <v>0</v>
      </c>
      <c r="AL23" s="13">
        <v>584</v>
      </c>
      <c r="AM23" s="14">
        <v>584</v>
      </c>
      <c r="AN23" s="14">
        <v>0</v>
      </c>
      <c r="AO23" s="13">
        <v>55</v>
      </c>
      <c r="AP23" s="14">
        <v>55</v>
      </c>
      <c r="AQ23" s="14">
        <v>0</v>
      </c>
      <c r="AR23" s="13"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v>0</v>
      </c>
      <c r="AY23" s="14">
        <v>0</v>
      </c>
      <c r="AZ23" s="14">
        <v>0</v>
      </c>
      <c r="BA23" s="13">
        <v>0</v>
      </c>
      <c r="BB23" s="14">
        <v>0</v>
      </c>
      <c r="BC23" s="14">
        <v>0</v>
      </c>
      <c r="BD23" s="13">
        <v>0</v>
      </c>
      <c r="BE23" s="14">
        <v>0</v>
      </c>
      <c r="BF23" s="14">
        <v>0</v>
      </c>
      <c r="BG23" s="13">
        <v>0</v>
      </c>
      <c r="BH23" s="14">
        <v>0</v>
      </c>
      <c r="BI23" s="14">
        <v>0</v>
      </c>
      <c r="BJ23" s="13">
        <v>39</v>
      </c>
      <c r="BK23" s="14">
        <v>39</v>
      </c>
      <c r="BL23" s="14">
        <v>0</v>
      </c>
      <c r="BM23" s="13">
        <v>547</v>
      </c>
      <c r="BN23" s="14">
        <v>547</v>
      </c>
      <c r="BO23" s="14">
        <v>0</v>
      </c>
      <c r="BP23" s="13">
        <v>4300</v>
      </c>
      <c r="BQ23" s="13"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v>600</v>
      </c>
      <c r="BW23" s="15">
        <v>600</v>
      </c>
      <c r="BX23" s="15">
        <v>0</v>
      </c>
      <c r="BY23" s="13">
        <v>0</v>
      </c>
      <c r="BZ23" s="15">
        <v>0</v>
      </c>
      <c r="CA23" s="15">
        <v>0</v>
      </c>
      <c r="CB23" s="13">
        <v>2400</v>
      </c>
      <c r="CC23" s="15">
        <v>2400</v>
      </c>
      <c r="CD23" s="15">
        <v>0</v>
      </c>
      <c r="CE23" s="13">
        <v>298</v>
      </c>
      <c r="CF23" s="14">
        <v>298</v>
      </c>
      <c r="CG23" s="14">
        <v>0</v>
      </c>
      <c r="CH23" s="13">
        <v>310</v>
      </c>
      <c r="CI23" s="14">
        <v>198</v>
      </c>
      <c r="CJ23" s="14">
        <v>112</v>
      </c>
      <c r="CK23" s="13">
        <v>0</v>
      </c>
      <c r="CL23" s="14">
        <v>0</v>
      </c>
      <c r="CM23" s="14">
        <v>0</v>
      </c>
      <c r="CN23" s="13">
        <v>1294</v>
      </c>
      <c r="CO23" s="14">
        <v>1294</v>
      </c>
      <c r="CP23" s="14">
        <v>0</v>
      </c>
      <c r="CQ23" s="16"/>
      <c r="CR23" s="13">
        <v>909</v>
      </c>
      <c r="CS23" s="14">
        <v>909</v>
      </c>
      <c r="CT23" s="14">
        <v>0</v>
      </c>
      <c r="CU23" s="13">
        <v>3602</v>
      </c>
      <c r="CV23" s="13">
        <v>3602</v>
      </c>
      <c r="CW23" s="13">
        <v>0</v>
      </c>
      <c r="CX23" s="13">
        <v>470</v>
      </c>
      <c r="CY23" s="14">
        <v>470</v>
      </c>
      <c r="CZ23" s="14">
        <v>0</v>
      </c>
      <c r="DA23" s="13">
        <v>1879</v>
      </c>
      <c r="DB23" s="14">
        <v>1879</v>
      </c>
      <c r="DC23" s="14">
        <v>0</v>
      </c>
      <c r="DD23" s="13">
        <v>1253</v>
      </c>
      <c r="DE23" s="14">
        <v>1253</v>
      </c>
      <c r="DF23" s="14">
        <v>0</v>
      </c>
      <c r="DG23" s="17">
        <v>26133</v>
      </c>
      <c r="DH23" s="17">
        <v>20619</v>
      </c>
      <c r="DI23" s="17">
        <v>3385</v>
      </c>
      <c r="DJ23" s="17">
        <v>5514</v>
      </c>
      <c r="DK23" s="18">
        <v>1221</v>
      </c>
      <c r="DL23" s="18">
        <v>832</v>
      </c>
      <c r="DM23" s="37"/>
    </row>
    <row r="24" spans="1:117" ht="15.75" x14ac:dyDescent="0.2">
      <c r="A24" s="19" t="s">
        <v>91</v>
      </c>
      <c r="B24" s="13"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v>146</v>
      </c>
      <c r="Y24" s="13">
        <v>146</v>
      </c>
      <c r="Z24" s="14">
        <v>146</v>
      </c>
      <c r="AA24" s="14">
        <v>0</v>
      </c>
      <c r="AB24" s="13">
        <v>0</v>
      </c>
      <c r="AC24" s="14">
        <v>0</v>
      </c>
      <c r="AD24" s="14">
        <v>0</v>
      </c>
      <c r="AE24" s="13">
        <v>404</v>
      </c>
      <c r="AF24" s="14">
        <v>404</v>
      </c>
      <c r="AG24" s="14">
        <v>0</v>
      </c>
      <c r="AH24" s="14">
        <v>0</v>
      </c>
      <c r="AI24" s="13">
        <v>0</v>
      </c>
      <c r="AJ24" s="14">
        <v>0</v>
      </c>
      <c r="AK24" s="14">
        <v>0</v>
      </c>
      <c r="AL24" s="13">
        <v>2301</v>
      </c>
      <c r="AM24" s="14">
        <v>2208</v>
      </c>
      <c r="AN24" s="14">
        <v>93</v>
      </c>
      <c r="AO24" s="13">
        <v>16</v>
      </c>
      <c r="AP24" s="14">
        <v>16</v>
      </c>
      <c r="AQ24" s="14">
        <v>0</v>
      </c>
      <c r="AR24" s="13"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v>0</v>
      </c>
      <c r="AY24" s="14">
        <v>0</v>
      </c>
      <c r="AZ24" s="14">
        <v>0</v>
      </c>
      <c r="BA24" s="13">
        <v>0</v>
      </c>
      <c r="BB24" s="14">
        <v>0</v>
      </c>
      <c r="BC24" s="14">
        <v>0</v>
      </c>
      <c r="BD24" s="13">
        <v>0</v>
      </c>
      <c r="BE24" s="14">
        <v>0</v>
      </c>
      <c r="BF24" s="14">
        <v>0</v>
      </c>
      <c r="BG24" s="13">
        <v>0</v>
      </c>
      <c r="BH24" s="14">
        <v>0</v>
      </c>
      <c r="BI24" s="14">
        <v>0</v>
      </c>
      <c r="BJ24" s="13">
        <v>298</v>
      </c>
      <c r="BK24" s="14">
        <v>298</v>
      </c>
      <c r="BL24" s="14">
        <v>0</v>
      </c>
      <c r="BM24" s="13">
        <v>0</v>
      </c>
      <c r="BN24" s="14">
        <v>0</v>
      </c>
      <c r="BO24" s="14">
        <v>0</v>
      </c>
      <c r="BP24" s="13">
        <v>1237</v>
      </c>
      <c r="BQ24" s="13"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v>0</v>
      </c>
      <c r="BW24" s="15">
        <v>0</v>
      </c>
      <c r="BX24" s="15">
        <v>0</v>
      </c>
      <c r="BY24" s="13">
        <v>0</v>
      </c>
      <c r="BZ24" s="15">
        <v>0</v>
      </c>
      <c r="CA24" s="15">
        <v>0</v>
      </c>
      <c r="CB24" s="13">
        <v>901</v>
      </c>
      <c r="CC24" s="15">
        <v>712</v>
      </c>
      <c r="CD24" s="15">
        <v>189</v>
      </c>
      <c r="CE24" s="13">
        <v>1825</v>
      </c>
      <c r="CF24" s="14">
        <v>1819</v>
      </c>
      <c r="CG24" s="14">
        <v>6</v>
      </c>
      <c r="CH24" s="13">
        <v>280</v>
      </c>
      <c r="CI24" s="14">
        <v>280</v>
      </c>
      <c r="CJ24" s="14">
        <v>0</v>
      </c>
      <c r="CK24" s="13">
        <v>0</v>
      </c>
      <c r="CL24" s="14">
        <v>0</v>
      </c>
      <c r="CM24" s="14">
        <v>0</v>
      </c>
      <c r="CN24" s="13">
        <v>1019</v>
      </c>
      <c r="CO24" s="14">
        <v>698</v>
      </c>
      <c r="CP24" s="14">
        <v>321</v>
      </c>
      <c r="CQ24" s="16"/>
      <c r="CR24" s="13">
        <v>14</v>
      </c>
      <c r="CS24" s="14">
        <v>7</v>
      </c>
      <c r="CT24" s="14">
        <v>7</v>
      </c>
      <c r="CU24" s="13">
        <v>1430</v>
      </c>
      <c r="CV24" s="13">
        <v>1430</v>
      </c>
      <c r="CW24" s="13">
        <v>0</v>
      </c>
      <c r="CX24" s="13">
        <v>350</v>
      </c>
      <c r="CY24" s="14">
        <v>350</v>
      </c>
      <c r="CZ24" s="14">
        <v>0</v>
      </c>
      <c r="DA24" s="13">
        <v>350</v>
      </c>
      <c r="DB24" s="14">
        <v>350</v>
      </c>
      <c r="DC24" s="14">
        <v>0</v>
      </c>
      <c r="DD24" s="13">
        <v>730</v>
      </c>
      <c r="DE24" s="14">
        <v>730</v>
      </c>
      <c r="DF24" s="14">
        <v>0</v>
      </c>
      <c r="DG24" s="17">
        <v>18232</v>
      </c>
      <c r="DH24" s="17">
        <v>12895</v>
      </c>
      <c r="DI24" s="17">
        <v>1565</v>
      </c>
      <c r="DJ24" s="17">
        <v>5337</v>
      </c>
      <c r="DK24" s="18">
        <v>540</v>
      </c>
      <c r="DL24" s="18">
        <v>368</v>
      </c>
      <c r="DM24" s="37"/>
    </row>
    <row r="25" spans="1:117" ht="15.75" x14ac:dyDescent="0.2">
      <c r="A25" s="19" t="s">
        <v>92</v>
      </c>
      <c r="B25" s="13"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v>0</v>
      </c>
      <c r="Y25" s="13">
        <v>0</v>
      </c>
      <c r="Z25" s="14">
        <v>0</v>
      </c>
      <c r="AA25" s="14">
        <v>0</v>
      </c>
      <c r="AB25" s="13">
        <v>0</v>
      </c>
      <c r="AC25" s="14">
        <v>0</v>
      </c>
      <c r="AD25" s="14">
        <v>0</v>
      </c>
      <c r="AE25" s="13">
        <v>670</v>
      </c>
      <c r="AF25" s="14">
        <v>670</v>
      </c>
      <c r="AG25" s="14">
        <v>0</v>
      </c>
      <c r="AH25" s="14">
        <v>0</v>
      </c>
      <c r="AI25" s="13">
        <v>0</v>
      </c>
      <c r="AJ25" s="14">
        <v>0</v>
      </c>
      <c r="AK25" s="14">
        <v>0</v>
      </c>
      <c r="AL25" s="13">
        <v>3725</v>
      </c>
      <c r="AM25" s="14">
        <v>3725</v>
      </c>
      <c r="AN25" s="14">
        <v>0</v>
      </c>
      <c r="AO25" s="13">
        <v>38</v>
      </c>
      <c r="AP25" s="14">
        <v>19</v>
      </c>
      <c r="AQ25" s="14">
        <v>19</v>
      </c>
      <c r="AR25" s="13"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v>0</v>
      </c>
      <c r="AY25" s="14">
        <v>0</v>
      </c>
      <c r="AZ25" s="14">
        <v>0</v>
      </c>
      <c r="BA25" s="13">
        <v>0</v>
      </c>
      <c r="BB25" s="14">
        <v>0</v>
      </c>
      <c r="BC25" s="14">
        <v>0</v>
      </c>
      <c r="BD25" s="13">
        <v>4655</v>
      </c>
      <c r="BE25" s="14">
        <v>4655</v>
      </c>
      <c r="BF25" s="14">
        <v>0</v>
      </c>
      <c r="BG25" s="13">
        <v>0</v>
      </c>
      <c r="BH25" s="14">
        <v>0</v>
      </c>
      <c r="BI25" s="14">
        <v>0</v>
      </c>
      <c r="BJ25" s="13">
        <v>93</v>
      </c>
      <c r="BK25" s="14">
        <v>93</v>
      </c>
      <c r="BL25" s="14">
        <v>0</v>
      </c>
      <c r="BM25" s="13">
        <v>0</v>
      </c>
      <c r="BN25" s="14">
        <v>0</v>
      </c>
      <c r="BO25" s="14">
        <v>0</v>
      </c>
      <c r="BP25" s="13">
        <v>2757</v>
      </c>
      <c r="BQ25" s="13"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v>0</v>
      </c>
      <c r="BW25" s="15">
        <v>0</v>
      </c>
      <c r="BX25" s="15">
        <v>0</v>
      </c>
      <c r="BY25" s="13">
        <v>0</v>
      </c>
      <c r="BZ25" s="15">
        <v>0</v>
      </c>
      <c r="CA25" s="15">
        <v>0</v>
      </c>
      <c r="CB25" s="13">
        <v>1710</v>
      </c>
      <c r="CC25" s="15">
        <v>1025</v>
      </c>
      <c r="CD25" s="15">
        <v>685</v>
      </c>
      <c r="CE25" s="13">
        <v>6712</v>
      </c>
      <c r="CF25" s="14">
        <v>6703</v>
      </c>
      <c r="CG25" s="14">
        <v>9</v>
      </c>
      <c r="CH25" s="13">
        <v>93</v>
      </c>
      <c r="CI25" s="14">
        <v>93</v>
      </c>
      <c r="CJ25" s="14">
        <v>0</v>
      </c>
      <c r="CK25" s="13">
        <v>0</v>
      </c>
      <c r="CL25" s="14">
        <v>0</v>
      </c>
      <c r="CM25" s="14">
        <v>0</v>
      </c>
      <c r="CN25" s="13">
        <v>94</v>
      </c>
      <c r="CO25" s="14">
        <v>47</v>
      </c>
      <c r="CP25" s="14">
        <v>47</v>
      </c>
      <c r="CQ25" s="16"/>
      <c r="CR25" s="13">
        <v>2789</v>
      </c>
      <c r="CS25" s="14">
        <v>2484</v>
      </c>
      <c r="CT25" s="14">
        <v>305</v>
      </c>
      <c r="CU25" s="13">
        <v>2922</v>
      </c>
      <c r="CV25" s="13">
        <v>2922</v>
      </c>
      <c r="CW25" s="13">
        <v>0</v>
      </c>
      <c r="CX25" s="13">
        <v>58</v>
      </c>
      <c r="CY25" s="14">
        <v>58</v>
      </c>
      <c r="CZ25" s="14">
        <v>0</v>
      </c>
      <c r="DA25" s="13">
        <v>2864</v>
      </c>
      <c r="DB25" s="14">
        <v>2864</v>
      </c>
      <c r="DC25" s="14">
        <v>0</v>
      </c>
      <c r="DD25" s="13">
        <v>0</v>
      </c>
      <c r="DE25" s="14">
        <v>0</v>
      </c>
      <c r="DF25" s="14">
        <v>0</v>
      </c>
      <c r="DG25" s="17">
        <v>44162</v>
      </c>
      <c r="DH25" s="17">
        <v>35434</v>
      </c>
      <c r="DI25" s="17">
        <v>3126</v>
      </c>
      <c r="DJ25" s="17">
        <v>8728</v>
      </c>
      <c r="DK25" s="18">
        <v>1077</v>
      </c>
      <c r="DL25" s="18">
        <v>734</v>
      </c>
      <c r="DM25" s="37"/>
    </row>
    <row r="26" spans="1:117" ht="15.75" x14ac:dyDescent="0.2">
      <c r="A26" s="19" t="s">
        <v>93</v>
      </c>
      <c r="B26" s="13"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v>223</v>
      </c>
      <c r="Y26" s="13">
        <v>223</v>
      </c>
      <c r="Z26" s="14">
        <v>223</v>
      </c>
      <c r="AA26" s="14">
        <v>0</v>
      </c>
      <c r="AB26" s="13">
        <v>0</v>
      </c>
      <c r="AC26" s="14">
        <v>0</v>
      </c>
      <c r="AD26" s="14">
        <v>0</v>
      </c>
      <c r="AE26" s="13">
        <v>381</v>
      </c>
      <c r="AF26" s="14">
        <v>353</v>
      </c>
      <c r="AG26" s="14">
        <v>28</v>
      </c>
      <c r="AH26" s="14">
        <v>0</v>
      </c>
      <c r="AI26" s="13">
        <v>0</v>
      </c>
      <c r="AJ26" s="14">
        <v>0</v>
      </c>
      <c r="AK26" s="14">
        <v>0</v>
      </c>
      <c r="AL26" s="13">
        <v>361</v>
      </c>
      <c r="AM26" s="14">
        <v>271</v>
      </c>
      <c r="AN26" s="14">
        <v>90</v>
      </c>
      <c r="AO26" s="13">
        <v>1376</v>
      </c>
      <c r="AP26" s="14">
        <v>1212</v>
      </c>
      <c r="AQ26" s="14">
        <v>164</v>
      </c>
      <c r="AR26" s="13"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v>0</v>
      </c>
      <c r="AY26" s="14">
        <v>0</v>
      </c>
      <c r="AZ26" s="14">
        <v>0</v>
      </c>
      <c r="BA26" s="13">
        <v>0</v>
      </c>
      <c r="BB26" s="14">
        <v>0</v>
      </c>
      <c r="BC26" s="14">
        <v>0</v>
      </c>
      <c r="BD26" s="13">
        <v>395</v>
      </c>
      <c r="BE26" s="14">
        <v>395</v>
      </c>
      <c r="BF26" s="14">
        <v>0</v>
      </c>
      <c r="BG26" s="13">
        <v>0</v>
      </c>
      <c r="BH26" s="14">
        <v>0</v>
      </c>
      <c r="BI26" s="14">
        <v>0</v>
      </c>
      <c r="BJ26" s="13">
        <v>85</v>
      </c>
      <c r="BK26" s="14">
        <v>85</v>
      </c>
      <c r="BL26" s="14">
        <v>0</v>
      </c>
      <c r="BM26" s="13">
        <v>57</v>
      </c>
      <c r="BN26" s="14">
        <v>57</v>
      </c>
      <c r="BO26" s="14">
        <v>0</v>
      </c>
      <c r="BP26" s="13">
        <v>0</v>
      </c>
      <c r="BQ26" s="13"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v>0</v>
      </c>
      <c r="BW26" s="14">
        <v>0</v>
      </c>
      <c r="BX26" s="14">
        <v>0</v>
      </c>
      <c r="BY26" s="13">
        <v>0</v>
      </c>
      <c r="BZ26" s="14">
        <v>0</v>
      </c>
      <c r="CA26" s="14">
        <v>0</v>
      </c>
      <c r="CB26" s="13">
        <v>0</v>
      </c>
      <c r="CC26" s="14">
        <v>0</v>
      </c>
      <c r="CD26" s="14">
        <v>0</v>
      </c>
      <c r="CE26" s="13">
        <v>918</v>
      </c>
      <c r="CF26" s="14">
        <v>870</v>
      </c>
      <c r="CG26" s="14">
        <v>48</v>
      </c>
      <c r="CH26" s="13">
        <v>523</v>
      </c>
      <c r="CI26" s="14">
        <v>15</v>
      </c>
      <c r="CJ26" s="14">
        <v>508</v>
      </c>
      <c r="CK26" s="13">
        <v>0</v>
      </c>
      <c r="CL26" s="14">
        <v>0</v>
      </c>
      <c r="CM26" s="14">
        <v>0</v>
      </c>
      <c r="CN26" s="13">
        <v>56</v>
      </c>
      <c r="CO26" s="14">
        <v>28</v>
      </c>
      <c r="CP26" s="14">
        <v>28</v>
      </c>
      <c r="CQ26" s="16"/>
      <c r="CR26" s="13">
        <v>1177</v>
      </c>
      <c r="CS26" s="14">
        <v>743</v>
      </c>
      <c r="CT26" s="14">
        <v>434</v>
      </c>
      <c r="CU26" s="13">
        <v>891</v>
      </c>
      <c r="CV26" s="13">
        <v>891</v>
      </c>
      <c r="CW26" s="13">
        <v>0</v>
      </c>
      <c r="CX26" s="13">
        <v>0</v>
      </c>
      <c r="CY26" s="14">
        <v>0</v>
      </c>
      <c r="CZ26" s="14">
        <v>0</v>
      </c>
      <c r="DA26" s="13">
        <v>891</v>
      </c>
      <c r="DB26" s="14">
        <v>891</v>
      </c>
      <c r="DC26" s="14">
        <v>0</v>
      </c>
      <c r="DD26" s="13">
        <v>0</v>
      </c>
      <c r="DE26" s="14">
        <v>0</v>
      </c>
      <c r="DF26" s="14">
        <v>0</v>
      </c>
      <c r="DG26" s="17">
        <v>29374</v>
      </c>
      <c r="DH26" s="17">
        <v>14505</v>
      </c>
      <c r="DI26" s="17">
        <v>3951</v>
      </c>
      <c r="DJ26" s="17">
        <v>14869</v>
      </c>
      <c r="DK26" s="18">
        <v>1347</v>
      </c>
      <c r="DL26" s="18">
        <v>918</v>
      </c>
      <c r="DM26" s="37"/>
    </row>
    <row r="27" spans="1:117" ht="15.75" x14ac:dyDescent="0.2">
      <c r="A27" s="19" t="s">
        <v>94</v>
      </c>
      <c r="B27" s="13"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v>0</v>
      </c>
      <c r="Y27" s="13">
        <v>0</v>
      </c>
      <c r="Z27" s="14">
        <v>0</v>
      </c>
      <c r="AA27" s="14">
        <v>0</v>
      </c>
      <c r="AB27" s="13">
        <v>0</v>
      </c>
      <c r="AC27" s="14">
        <v>0</v>
      </c>
      <c r="AD27" s="14">
        <v>0</v>
      </c>
      <c r="AE27" s="13">
        <v>783</v>
      </c>
      <c r="AF27" s="14">
        <v>783</v>
      </c>
      <c r="AG27" s="14">
        <v>0</v>
      </c>
      <c r="AH27" s="14">
        <v>0</v>
      </c>
      <c r="AI27" s="13">
        <v>0</v>
      </c>
      <c r="AJ27" s="14">
        <v>0</v>
      </c>
      <c r="AK27" s="14">
        <v>0</v>
      </c>
      <c r="AL27" s="13">
        <v>900</v>
      </c>
      <c r="AM27" s="14">
        <v>881</v>
      </c>
      <c r="AN27" s="14">
        <v>19</v>
      </c>
      <c r="AO27" s="13">
        <v>0</v>
      </c>
      <c r="AP27" s="14">
        <v>0</v>
      </c>
      <c r="AQ27" s="14">
        <v>0</v>
      </c>
      <c r="AR27" s="13"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v>0</v>
      </c>
      <c r="AY27" s="14">
        <v>0</v>
      </c>
      <c r="AZ27" s="14">
        <v>0</v>
      </c>
      <c r="BA27" s="13">
        <v>0</v>
      </c>
      <c r="BB27" s="14">
        <v>0</v>
      </c>
      <c r="BC27" s="14">
        <v>0</v>
      </c>
      <c r="BD27" s="13">
        <v>1042</v>
      </c>
      <c r="BE27" s="14">
        <v>907</v>
      </c>
      <c r="BF27" s="14">
        <v>135</v>
      </c>
      <c r="BG27" s="13">
        <v>0</v>
      </c>
      <c r="BH27" s="14">
        <v>0</v>
      </c>
      <c r="BI27" s="14">
        <v>0</v>
      </c>
      <c r="BJ27" s="13">
        <v>69</v>
      </c>
      <c r="BK27" s="14">
        <v>69</v>
      </c>
      <c r="BL27" s="14">
        <v>0</v>
      </c>
      <c r="BM27" s="13">
        <v>1813</v>
      </c>
      <c r="BN27" s="14">
        <v>1813</v>
      </c>
      <c r="BO27" s="14">
        <v>0</v>
      </c>
      <c r="BP27" s="13">
        <v>845</v>
      </c>
      <c r="BQ27" s="13"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v>0</v>
      </c>
      <c r="BW27" s="15">
        <v>0</v>
      </c>
      <c r="BX27" s="15">
        <v>0</v>
      </c>
      <c r="BY27" s="13">
        <v>0</v>
      </c>
      <c r="BZ27" s="15">
        <v>0</v>
      </c>
      <c r="CA27" s="15">
        <v>0</v>
      </c>
      <c r="CB27" s="13">
        <v>426</v>
      </c>
      <c r="CC27" s="15">
        <v>426</v>
      </c>
      <c r="CD27" s="15">
        <v>0</v>
      </c>
      <c r="CE27" s="13">
        <v>1316</v>
      </c>
      <c r="CF27" s="14">
        <v>1243</v>
      </c>
      <c r="CG27" s="14">
        <v>73</v>
      </c>
      <c r="CH27" s="13">
        <v>1499</v>
      </c>
      <c r="CI27" s="14">
        <v>1059</v>
      </c>
      <c r="CJ27" s="14">
        <v>440</v>
      </c>
      <c r="CK27" s="13">
        <v>0</v>
      </c>
      <c r="CL27" s="14">
        <v>0</v>
      </c>
      <c r="CM27" s="14">
        <v>0</v>
      </c>
      <c r="CN27" s="13">
        <v>1118</v>
      </c>
      <c r="CO27" s="14">
        <v>936</v>
      </c>
      <c r="CP27" s="14">
        <v>182</v>
      </c>
      <c r="CQ27" s="16"/>
      <c r="CR27" s="13">
        <v>166</v>
      </c>
      <c r="CS27" s="14">
        <v>97</v>
      </c>
      <c r="CT27" s="14">
        <v>69</v>
      </c>
      <c r="CU27" s="13">
        <v>287</v>
      </c>
      <c r="CV27" s="13">
        <v>287</v>
      </c>
      <c r="CW27" s="13">
        <v>0</v>
      </c>
      <c r="CX27" s="13">
        <v>133</v>
      </c>
      <c r="CY27" s="14">
        <v>133</v>
      </c>
      <c r="CZ27" s="14">
        <v>0</v>
      </c>
      <c r="DA27" s="13">
        <v>52</v>
      </c>
      <c r="DB27" s="14">
        <v>52</v>
      </c>
      <c r="DC27" s="14">
        <v>0</v>
      </c>
      <c r="DD27" s="13">
        <v>102</v>
      </c>
      <c r="DE27" s="14">
        <v>102</v>
      </c>
      <c r="DF27" s="14">
        <v>0</v>
      </c>
      <c r="DG27" s="17">
        <v>20764</v>
      </c>
      <c r="DH27" s="17">
        <v>14854</v>
      </c>
      <c r="DI27" s="17">
        <v>3210</v>
      </c>
      <c r="DJ27" s="17">
        <v>5910</v>
      </c>
      <c r="DK27" s="18">
        <v>1113</v>
      </c>
      <c r="DL27" s="18">
        <v>758</v>
      </c>
      <c r="DM27" s="37"/>
    </row>
    <row r="28" spans="1:117" ht="15.75" x14ac:dyDescent="0.2">
      <c r="A28" s="19" t="s">
        <v>95</v>
      </c>
      <c r="B28" s="13"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v>0</v>
      </c>
      <c r="Y28" s="13">
        <v>0</v>
      </c>
      <c r="Z28" s="14">
        <v>0</v>
      </c>
      <c r="AA28" s="14">
        <v>0</v>
      </c>
      <c r="AB28" s="13">
        <v>0</v>
      </c>
      <c r="AC28" s="14">
        <v>0</v>
      </c>
      <c r="AD28" s="14">
        <v>0</v>
      </c>
      <c r="AE28" s="13">
        <v>187</v>
      </c>
      <c r="AF28" s="14">
        <v>187</v>
      </c>
      <c r="AG28" s="14">
        <v>0</v>
      </c>
      <c r="AH28" s="14">
        <v>0</v>
      </c>
      <c r="AI28" s="13">
        <v>0</v>
      </c>
      <c r="AJ28" s="14">
        <v>0</v>
      </c>
      <c r="AK28" s="14">
        <v>0</v>
      </c>
      <c r="AL28" s="13">
        <v>0</v>
      </c>
      <c r="AM28" s="14">
        <v>0</v>
      </c>
      <c r="AN28" s="14">
        <v>0</v>
      </c>
      <c r="AO28" s="13">
        <v>0</v>
      </c>
      <c r="AP28" s="14">
        <v>0</v>
      </c>
      <c r="AQ28" s="14">
        <v>0</v>
      </c>
      <c r="AR28" s="13"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v>0</v>
      </c>
      <c r="AY28" s="14">
        <v>0</v>
      </c>
      <c r="AZ28" s="14">
        <v>0</v>
      </c>
      <c r="BA28" s="13">
        <v>0</v>
      </c>
      <c r="BB28" s="14">
        <v>0</v>
      </c>
      <c r="BC28" s="14">
        <v>0</v>
      </c>
      <c r="BD28" s="13">
        <v>0</v>
      </c>
      <c r="BE28" s="14">
        <v>0</v>
      </c>
      <c r="BF28" s="14">
        <v>0</v>
      </c>
      <c r="BG28" s="13">
        <v>0</v>
      </c>
      <c r="BH28" s="14">
        <v>0</v>
      </c>
      <c r="BI28" s="14">
        <v>0</v>
      </c>
      <c r="BJ28" s="13">
        <v>443</v>
      </c>
      <c r="BK28" s="14">
        <v>443</v>
      </c>
      <c r="BL28" s="14">
        <v>0</v>
      </c>
      <c r="BM28" s="13">
        <v>0</v>
      </c>
      <c r="BN28" s="14">
        <v>0</v>
      </c>
      <c r="BO28" s="14">
        <v>0</v>
      </c>
      <c r="BP28" s="13">
        <v>217</v>
      </c>
      <c r="BQ28" s="13"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v>0</v>
      </c>
      <c r="BW28" s="15">
        <v>0</v>
      </c>
      <c r="BX28" s="15">
        <v>0</v>
      </c>
      <c r="BY28" s="13">
        <v>0</v>
      </c>
      <c r="BZ28" s="15">
        <v>0</v>
      </c>
      <c r="CA28" s="15">
        <v>0</v>
      </c>
      <c r="CB28" s="13">
        <v>217</v>
      </c>
      <c r="CC28" s="15">
        <v>217</v>
      </c>
      <c r="CD28" s="15">
        <v>0</v>
      </c>
      <c r="CE28" s="13">
        <v>312</v>
      </c>
      <c r="CF28" s="14">
        <v>312</v>
      </c>
      <c r="CG28" s="14">
        <v>0</v>
      </c>
      <c r="CH28" s="13">
        <v>223</v>
      </c>
      <c r="CI28" s="14">
        <v>223</v>
      </c>
      <c r="CJ28" s="14">
        <v>0</v>
      </c>
      <c r="CK28" s="13">
        <v>0</v>
      </c>
      <c r="CL28" s="14">
        <v>0</v>
      </c>
      <c r="CM28" s="14">
        <v>0</v>
      </c>
      <c r="CN28" s="13">
        <v>328</v>
      </c>
      <c r="CO28" s="14">
        <v>328</v>
      </c>
      <c r="CP28" s="14">
        <v>0</v>
      </c>
      <c r="CQ28" s="16"/>
      <c r="CR28" s="13">
        <v>0</v>
      </c>
      <c r="CS28" s="14">
        <v>0</v>
      </c>
      <c r="CT28" s="14">
        <v>0</v>
      </c>
      <c r="CU28" s="13">
        <v>686</v>
      </c>
      <c r="CV28" s="13">
        <v>468</v>
      </c>
      <c r="CW28" s="13">
        <v>218</v>
      </c>
      <c r="CX28" s="13">
        <v>373</v>
      </c>
      <c r="CY28" s="14">
        <v>155</v>
      </c>
      <c r="CZ28" s="14">
        <v>218</v>
      </c>
      <c r="DA28" s="13">
        <v>313</v>
      </c>
      <c r="DB28" s="14">
        <v>313</v>
      </c>
      <c r="DC28" s="14">
        <v>0</v>
      </c>
      <c r="DD28" s="13">
        <v>0</v>
      </c>
      <c r="DE28" s="14">
        <v>0</v>
      </c>
      <c r="DF28" s="14">
        <v>0</v>
      </c>
      <c r="DG28" s="17">
        <v>10635</v>
      </c>
      <c r="DH28" s="17">
        <v>6653</v>
      </c>
      <c r="DI28" s="17">
        <v>1255</v>
      </c>
      <c r="DJ28" s="17">
        <v>3982</v>
      </c>
      <c r="DK28" s="18">
        <v>405</v>
      </c>
      <c r="DL28" s="18">
        <v>276</v>
      </c>
      <c r="DM28" s="37"/>
    </row>
    <row r="29" spans="1:117" ht="15.75" x14ac:dyDescent="0.2">
      <c r="A29" s="19" t="s">
        <v>96</v>
      </c>
      <c r="B29" s="13"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v>0</v>
      </c>
      <c r="Y29" s="13">
        <v>0</v>
      </c>
      <c r="Z29" s="14">
        <v>0</v>
      </c>
      <c r="AA29" s="14">
        <v>0</v>
      </c>
      <c r="AB29" s="13">
        <v>0</v>
      </c>
      <c r="AC29" s="14">
        <v>0</v>
      </c>
      <c r="AD29" s="14">
        <v>0</v>
      </c>
      <c r="AE29" s="13">
        <v>1341</v>
      </c>
      <c r="AF29" s="14">
        <v>1341</v>
      </c>
      <c r="AG29" s="14">
        <v>0</v>
      </c>
      <c r="AH29" s="14">
        <v>0</v>
      </c>
      <c r="AI29" s="13">
        <v>0</v>
      </c>
      <c r="AJ29" s="14">
        <v>0</v>
      </c>
      <c r="AK29" s="14">
        <v>0</v>
      </c>
      <c r="AL29" s="13">
        <v>476</v>
      </c>
      <c r="AM29" s="14">
        <v>447</v>
      </c>
      <c r="AN29" s="14">
        <v>29</v>
      </c>
      <c r="AO29" s="13">
        <v>408</v>
      </c>
      <c r="AP29" s="14">
        <v>359</v>
      </c>
      <c r="AQ29" s="14">
        <v>49</v>
      </c>
      <c r="AR29" s="13"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v>0</v>
      </c>
      <c r="AY29" s="14">
        <v>0</v>
      </c>
      <c r="AZ29" s="14">
        <v>0</v>
      </c>
      <c r="BA29" s="13">
        <v>0</v>
      </c>
      <c r="BB29" s="14">
        <v>0</v>
      </c>
      <c r="BC29" s="14">
        <v>0</v>
      </c>
      <c r="BD29" s="13">
        <v>0</v>
      </c>
      <c r="BE29" s="14">
        <v>0</v>
      </c>
      <c r="BF29" s="14">
        <v>0</v>
      </c>
      <c r="BG29" s="13">
        <v>0</v>
      </c>
      <c r="BH29" s="14">
        <v>0</v>
      </c>
      <c r="BI29" s="14">
        <v>0</v>
      </c>
      <c r="BJ29" s="13">
        <v>22</v>
      </c>
      <c r="BK29" s="14">
        <v>22</v>
      </c>
      <c r="BL29" s="14">
        <v>0</v>
      </c>
      <c r="BM29" s="13">
        <v>58</v>
      </c>
      <c r="BN29" s="14">
        <v>58</v>
      </c>
      <c r="BO29" s="14">
        <v>0</v>
      </c>
      <c r="BP29" s="13">
        <v>1733</v>
      </c>
      <c r="BQ29" s="13"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v>0</v>
      </c>
      <c r="BW29" s="15">
        <v>0</v>
      </c>
      <c r="BX29" s="15">
        <v>0</v>
      </c>
      <c r="BY29" s="13">
        <v>0</v>
      </c>
      <c r="BZ29" s="15">
        <v>0</v>
      </c>
      <c r="CA29" s="15">
        <v>0</v>
      </c>
      <c r="CB29" s="13">
        <v>1275</v>
      </c>
      <c r="CC29" s="15">
        <v>1275</v>
      </c>
      <c r="CD29" s="15">
        <v>0</v>
      </c>
      <c r="CE29" s="13">
        <v>1560</v>
      </c>
      <c r="CF29" s="14">
        <v>1544</v>
      </c>
      <c r="CG29" s="14">
        <v>16</v>
      </c>
      <c r="CH29" s="13">
        <v>539</v>
      </c>
      <c r="CI29" s="14">
        <v>375</v>
      </c>
      <c r="CJ29" s="14">
        <v>164</v>
      </c>
      <c r="CK29" s="13">
        <v>0</v>
      </c>
      <c r="CL29" s="14">
        <v>0</v>
      </c>
      <c r="CM29" s="14">
        <v>0</v>
      </c>
      <c r="CN29" s="13">
        <v>723</v>
      </c>
      <c r="CO29" s="14">
        <v>634</v>
      </c>
      <c r="CP29" s="14">
        <v>89</v>
      </c>
      <c r="CQ29" s="16"/>
      <c r="CR29" s="13">
        <v>560</v>
      </c>
      <c r="CS29" s="14">
        <v>375</v>
      </c>
      <c r="CT29" s="14">
        <v>185</v>
      </c>
      <c r="CU29" s="13">
        <v>2508</v>
      </c>
      <c r="CV29" s="13">
        <v>1941</v>
      </c>
      <c r="CW29" s="13">
        <v>567</v>
      </c>
      <c r="CX29" s="13">
        <v>0</v>
      </c>
      <c r="CY29" s="14">
        <v>0</v>
      </c>
      <c r="CZ29" s="14">
        <v>0</v>
      </c>
      <c r="DA29" s="13">
        <v>2508</v>
      </c>
      <c r="DB29" s="14">
        <v>1941</v>
      </c>
      <c r="DC29" s="14">
        <v>567</v>
      </c>
      <c r="DD29" s="13">
        <v>0</v>
      </c>
      <c r="DE29" s="14">
        <v>0</v>
      </c>
      <c r="DF29" s="14">
        <v>0</v>
      </c>
      <c r="DG29" s="17">
        <v>21473</v>
      </c>
      <c r="DH29" s="17">
        <v>18533</v>
      </c>
      <c r="DI29" s="17">
        <v>1873</v>
      </c>
      <c r="DJ29" s="17">
        <v>2940</v>
      </c>
      <c r="DK29" s="18">
        <v>634</v>
      </c>
      <c r="DL29" s="18">
        <v>432</v>
      </c>
      <c r="DM29" s="37"/>
    </row>
    <row r="30" spans="1:117" ht="15.75" x14ac:dyDescent="0.2">
      <c r="A30" s="19" t="s">
        <v>97</v>
      </c>
      <c r="B30" s="13"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v>429</v>
      </c>
      <c r="Y30" s="13">
        <v>429</v>
      </c>
      <c r="Z30" s="14">
        <v>429</v>
      </c>
      <c r="AA30" s="14">
        <v>0</v>
      </c>
      <c r="AB30" s="13">
        <v>0</v>
      </c>
      <c r="AC30" s="14">
        <v>0</v>
      </c>
      <c r="AD30" s="14">
        <v>0</v>
      </c>
      <c r="AE30" s="13">
        <v>1757</v>
      </c>
      <c r="AF30" s="14">
        <v>1757</v>
      </c>
      <c r="AG30" s="14">
        <v>0</v>
      </c>
      <c r="AH30" s="14">
        <v>0</v>
      </c>
      <c r="AI30" s="13">
        <v>0</v>
      </c>
      <c r="AJ30" s="14">
        <v>0</v>
      </c>
      <c r="AK30" s="14">
        <v>0</v>
      </c>
      <c r="AL30" s="13">
        <v>691</v>
      </c>
      <c r="AM30" s="14">
        <v>572</v>
      </c>
      <c r="AN30" s="14">
        <v>119</v>
      </c>
      <c r="AO30" s="13">
        <v>0</v>
      </c>
      <c r="AP30" s="14">
        <v>0</v>
      </c>
      <c r="AQ30" s="14">
        <v>0</v>
      </c>
      <c r="AR30" s="13"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v>0</v>
      </c>
      <c r="AY30" s="14">
        <v>0</v>
      </c>
      <c r="AZ30" s="14">
        <v>0</v>
      </c>
      <c r="BA30" s="13">
        <v>0</v>
      </c>
      <c r="BB30" s="14">
        <v>0</v>
      </c>
      <c r="BC30" s="14">
        <v>0</v>
      </c>
      <c r="BD30" s="13">
        <v>528</v>
      </c>
      <c r="BE30" s="14">
        <v>0</v>
      </c>
      <c r="BF30" s="14">
        <v>528</v>
      </c>
      <c r="BG30" s="13">
        <v>0</v>
      </c>
      <c r="BH30" s="14">
        <v>0</v>
      </c>
      <c r="BI30" s="14">
        <v>0</v>
      </c>
      <c r="BJ30" s="13">
        <v>0</v>
      </c>
      <c r="BK30" s="14">
        <v>0</v>
      </c>
      <c r="BL30" s="14">
        <v>0</v>
      </c>
      <c r="BM30" s="13">
        <v>0</v>
      </c>
      <c r="BN30" s="14">
        <v>0</v>
      </c>
      <c r="BO30" s="14">
        <v>0</v>
      </c>
      <c r="BP30" s="13">
        <v>9233</v>
      </c>
      <c r="BQ30" s="13"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v>1006</v>
      </c>
      <c r="BW30" s="15">
        <v>1006</v>
      </c>
      <c r="BX30" s="15">
        <v>0</v>
      </c>
      <c r="BY30" s="13">
        <v>0</v>
      </c>
      <c r="BZ30" s="15">
        <v>0</v>
      </c>
      <c r="CA30" s="15">
        <v>0</v>
      </c>
      <c r="CB30" s="13">
        <v>4207</v>
      </c>
      <c r="CC30" s="15">
        <v>4207</v>
      </c>
      <c r="CD30" s="15">
        <v>0</v>
      </c>
      <c r="CE30" s="13">
        <v>3066</v>
      </c>
      <c r="CF30" s="14">
        <v>2744</v>
      </c>
      <c r="CG30" s="14">
        <v>322</v>
      </c>
      <c r="CH30" s="13">
        <v>2741</v>
      </c>
      <c r="CI30" s="14">
        <v>1218</v>
      </c>
      <c r="CJ30" s="14">
        <v>1523</v>
      </c>
      <c r="CK30" s="13">
        <v>0</v>
      </c>
      <c r="CL30" s="14">
        <v>0</v>
      </c>
      <c r="CM30" s="14">
        <v>0</v>
      </c>
      <c r="CN30" s="13">
        <v>1983</v>
      </c>
      <c r="CO30" s="14">
        <v>741</v>
      </c>
      <c r="CP30" s="14">
        <v>1242</v>
      </c>
      <c r="CQ30" s="16"/>
      <c r="CR30" s="13">
        <v>2444</v>
      </c>
      <c r="CS30" s="14">
        <v>1915</v>
      </c>
      <c r="CT30" s="14">
        <v>529</v>
      </c>
      <c r="CU30" s="13">
        <v>2688</v>
      </c>
      <c r="CV30" s="13">
        <v>1563</v>
      </c>
      <c r="CW30" s="13">
        <v>1125</v>
      </c>
      <c r="CX30" s="13">
        <v>437</v>
      </c>
      <c r="CY30" s="14">
        <v>437</v>
      </c>
      <c r="CZ30" s="14">
        <v>0</v>
      </c>
      <c r="DA30" s="13">
        <v>2251</v>
      </c>
      <c r="DB30" s="14">
        <v>1126</v>
      </c>
      <c r="DC30" s="14">
        <v>1125</v>
      </c>
      <c r="DD30" s="13">
        <v>0</v>
      </c>
      <c r="DE30" s="14">
        <v>0</v>
      </c>
      <c r="DF30" s="14">
        <v>0</v>
      </c>
      <c r="DG30" s="17">
        <v>50645</v>
      </c>
      <c r="DH30" s="17">
        <v>33165</v>
      </c>
      <c r="DI30" s="17">
        <v>6436</v>
      </c>
      <c r="DJ30" s="17">
        <v>17480</v>
      </c>
      <c r="DK30" s="18">
        <v>2255</v>
      </c>
      <c r="DL30" s="18">
        <v>1536</v>
      </c>
      <c r="DM30" s="37"/>
    </row>
    <row r="31" spans="1:117" ht="15.75" x14ac:dyDescent="0.2">
      <c r="A31" s="19" t="s">
        <v>98</v>
      </c>
      <c r="B31" s="13"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v>23</v>
      </c>
      <c r="Y31" s="13">
        <v>23</v>
      </c>
      <c r="Z31" s="14">
        <v>23</v>
      </c>
      <c r="AA31" s="14">
        <v>0</v>
      </c>
      <c r="AB31" s="13">
        <v>0</v>
      </c>
      <c r="AC31" s="14">
        <v>0</v>
      </c>
      <c r="AD31" s="14">
        <v>0</v>
      </c>
      <c r="AE31" s="13">
        <v>115</v>
      </c>
      <c r="AF31" s="14">
        <v>115</v>
      </c>
      <c r="AG31" s="14">
        <v>0</v>
      </c>
      <c r="AH31" s="14">
        <v>0</v>
      </c>
      <c r="AI31" s="13">
        <v>0</v>
      </c>
      <c r="AJ31" s="14">
        <v>0</v>
      </c>
      <c r="AK31" s="14">
        <v>0</v>
      </c>
      <c r="AL31" s="13">
        <v>1147</v>
      </c>
      <c r="AM31" s="14">
        <v>1032</v>
      </c>
      <c r="AN31" s="14">
        <v>115</v>
      </c>
      <c r="AO31" s="13">
        <v>0</v>
      </c>
      <c r="AP31" s="14">
        <v>0</v>
      </c>
      <c r="AQ31" s="14">
        <v>0</v>
      </c>
      <c r="AR31" s="13"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v>0</v>
      </c>
      <c r="AY31" s="14">
        <v>0</v>
      </c>
      <c r="AZ31" s="14">
        <v>0</v>
      </c>
      <c r="BA31" s="13">
        <v>0</v>
      </c>
      <c r="BB31" s="14">
        <v>0</v>
      </c>
      <c r="BC31" s="14">
        <v>0</v>
      </c>
      <c r="BD31" s="13">
        <v>0</v>
      </c>
      <c r="BE31" s="14">
        <v>0</v>
      </c>
      <c r="BF31" s="14">
        <v>0</v>
      </c>
      <c r="BG31" s="13">
        <v>0</v>
      </c>
      <c r="BH31" s="14">
        <v>0</v>
      </c>
      <c r="BI31" s="14">
        <v>0</v>
      </c>
      <c r="BJ31" s="13">
        <v>11</v>
      </c>
      <c r="BK31" s="14">
        <v>11</v>
      </c>
      <c r="BL31" s="14">
        <v>0</v>
      </c>
      <c r="BM31" s="13">
        <v>0</v>
      </c>
      <c r="BN31" s="14">
        <v>0</v>
      </c>
      <c r="BO31" s="14">
        <v>0</v>
      </c>
      <c r="BP31" s="13">
        <v>800</v>
      </c>
      <c r="BQ31" s="13"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v>0</v>
      </c>
      <c r="BW31" s="15">
        <v>0</v>
      </c>
      <c r="BX31" s="15">
        <v>0</v>
      </c>
      <c r="BY31" s="13">
        <v>0</v>
      </c>
      <c r="BZ31" s="15">
        <v>0</v>
      </c>
      <c r="CA31" s="15">
        <v>0</v>
      </c>
      <c r="CB31" s="13">
        <v>500</v>
      </c>
      <c r="CC31" s="15">
        <v>500</v>
      </c>
      <c r="CD31" s="15">
        <v>0</v>
      </c>
      <c r="CE31" s="13">
        <v>860</v>
      </c>
      <c r="CF31" s="14">
        <v>860</v>
      </c>
      <c r="CG31" s="14">
        <v>0</v>
      </c>
      <c r="CH31" s="13">
        <v>688</v>
      </c>
      <c r="CI31" s="14">
        <v>516</v>
      </c>
      <c r="CJ31" s="14">
        <v>172</v>
      </c>
      <c r="CK31" s="13">
        <v>0</v>
      </c>
      <c r="CL31" s="14">
        <v>0</v>
      </c>
      <c r="CM31" s="14">
        <v>0</v>
      </c>
      <c r="CN31" s="13">
        <v>917</v>
      </c>
      <c r="CO31" s="14">
        <v>344</v>
      </c>
      <c r="CP31" s="14">
        <v>573</v>
      </c>
      <c r="CQ31" s="16"/>
      <c r="CR31" s="13">
        <v>1089</v>
      </c>
      <c r="CS31" s="14">
        <v>860</v>
      </c>
      <c r="CT31" s="14">
        <v>229</v>
      </c>
      <c r="CU31" s="13">
        <v>2580</v>
      </c>
      <c r="CV31" s="13">
        <v>2580</v>
      </c>
      <c r="CW31" s="13">
        <v>0</v>
      </c>
      <c r="CX31" s="13">
        <v>516</v>
      </c>
      <c r="CY31" s="14">
        <v>516</v>
      </c>
      <c r="CZ31" s="14">
        <v>0</v>
      </c>
      <c r="DA31" s="13">
        <v>2064</v>
      </c>
      <c r="DB31" s="14">
        <v>2064</v>
      </c>
      <c r="DC31" s="14">
        <v>0</v>
      </c>
      <c r="DD31" s="13">
        <v>0</v>
      </c>
      <c r="DE31" s="14">
        <v>0</v>
      </c>
      <c r="DF31" s="14">
        <v>0</v>
      </c>
      <c r="DG31" s="17">
        <v>18232</v>
      </c>
      <c r="DH31" s="17">
        <v>12843</v>
      </c>
      <c r="DI31" s="17">
        <v>1518</v>
      </c>
      <c r="DJ31" s="17">
        <v>5389</v>
      </c>
      <c r="DK31" s="18">
        <v>516</v>
      </c>
      <c r="DL31" s="18">
        <v>351</v>
      </c>
      <c r="DM31" s="37"/>
    </row>
    <row r="32" spans="1:117" ht="15.75" x14ac:dyDescent="0.2">
      <c r="A32" s="19" t="s">
        <v>99</v>
      </c>
      <c r="B32" s="13"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v>0</v>
      </c>
      <c r="Y32" s="13">
        <v>0</v>
      </c>
      <c r="Z32" s="14">
        <v>0</v>
      </c>
      <c r="AA32" s="14">
        <v>0</v>
      </c>
      <c r="AB32" s="13">
        <v>0</v>
      </c>
      <c r="AC32" s="14">
        <v>0</v>
      </c>
      <c r="AD32" s="14">
        <v>0</v>
      </c>
      <c r="AE32" s="13">
        <v>1800</v>
      </c>
      <c r="AF32" s="14">
        <v>1528</v>
      </c>
      <c r="AG32" s="14">
        <v>272</v>
      </c>
      <c r="AH32" s="14">
        <v>0</v>
      </c>
      <c r="AI32" s="13">
        <v>0</v>
      </c>
      <c r="AJ32" s="14">
        <v>0</v>
      </c>
      <c r="AK32" s="14">
        <v>0</v>
      </c>
      <c r="AL32" s="13">
        <v>3366</v>
      </c>
      <c r="AM32" s="14">
        <v>2812</v>
      </c>
      <c r="AN32" s="14">
        <v>554</v>
      </c>
      <c r="AO32" s="13">
        <v>80</v>
      </c>
      <c r="AP32" s="14">
        <v>80</v>
      </c>
      <c r="AQ32" s="14">
        <v>0</v>
      </c>
      <c r="AR32" s="13"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v>0</v>
      </c>
      <c r="AY32" s="14">
        <v>0</v>
      </c>
      <c r="AZ32" s="14">
        <v>0</v>
      </c>
      <c r="BA32" s="13">
        <v>0</v>
      </c>
      <c r="BB32" s="14">
        <v>0</v>
      </c>
      <c r="BC32" s="14">
        <v>0</v>
      </c>
      <c r="BD32" s="13">
        <v>0</v>
      </c>
      <c r="BE32" s="14">
        <v>0</v>
      </c>
      <c r="BF32" s="14">
        <v>0</v>
      </c>
      <c r="BG32" s="13">
        <v>0</v>
      </c>
      <c r="BH32" s="14">
        <v>0</v>
      </c>
      <c r="BI32" s="14">
        <v>0</v>
      </c>
      <c r="BJ32" s="13">
        <v>639</v>
      </c>
      <c r="BK32" s="14">
        <v>639</v>
      </c>
      <c r="BL32" s="14">
        <v>0</v>
      </c>
      <c r="BM32" s="13">
        <v>81</v>
      </c>
      <c r="BN32" s="14">
        <v>81</v>
      </c>
      <c r="BO32" s="14">
        <v>0</v>
      </c>
      <c r="BP32" s="13">
        <v>3135</v>
      </c>
      <c r="BQ32" s="13"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v>0</v>
      </c>
      <c r="BW32" s="15">
        <v>0</v>
      </c>
      <c r="BX32" s="15">
        <v>0</v>
      </c>
      <c r="BY32" s="13">
        <v>0</v>
      </c>
      <c r="BZ32" s="15">
        <v>0</v>
      </c>
      <c r="CA32" s="15">
        <v>0</v>
      </c>
      <c r="CB32" s="13">
        <v>1993</v>
      </c>
      <c r="CC32" s="15">
        <v>1610</v>
      </c>
      <c r="CD32" s="15">
        <v>383</v>
      </c>
      <c r="CE32" s="13">
        <v>1322</v>
      </c>
      <c r="CF32" s="14">
        <v>1141</v>
      </c>
      <c r="CG32" s="14">
        <v>181</v>
      </c>
      <c r="CH32" s="13">
        <v>1625</v>
      </c>
      <c r="CI32" s="14">
        <v>1084</v>
      </c>
      <c r="CJ32" s="14">
        <v>541</v>
      </c>
      <c r="CK32" s="13">
        <v>0</v>
      </c>
      <c r="CL32" s="14">
        <v>0</v>
      </c>
      <c r="CM32" s="14">
        <v>0</v>
      </c>
      <c r="CN32" s="13">
        <v>2483</v>
      </c>
      <c r="CO32" s="14">
        <v>1897</v>
      </c>
      <c r="CP32" s="14">
        <v>586</v>
      </c>
      <c r="CQ32" s="16"/>
      <c r="CR32" s="13">
        <v>2263</v>
      </c>
      <c r="CS32" s="14">
        <v>1888</v>
      </c>
      <c r="CT32" s="14">
        <v>375</v>
      </c>
      <c r="CU32" s="13">
        <v>1873</v>
      </c>
      <c r="CV32" s="13">
        <v>1776</v>
      </c>
      <c r="CW32" s="13">
        <v>97</v>
      </c>
      <c r="CX32" s="13">
        <v>135</v>
      </c>
      <c r="CY32" s="14">
        <v>114</v>
      </c>
      <c r="CZ32" s="14">
        <v>21</v>
      </c>
      <c r="DA32" s="13">
        <v>1738</v>
      </c>
      <c r="DB32" s="14">
        <v>1662</v>
      </c>
      <c r="DC32" s="14">
        <v>76</v>
      </c>
      <c r="DD32" s="13">
        <v>0</v>
      </c>
      <c r="DE32" s="14">
        <v>0</v>
      </c>
      <c r="DF32" s="14">
        <v>0</v>
      </c>
      <c r="DG32" s="17">
        <v>62802</v>
      </c>
      <c r="DH32" s="17">
        <v>49991</v>
      </c>
      <c r="DI32" s="17">
        <v>2901</v>
      </c>
      <c r="DJ32" s="17">
        <v>12811</v>
      </c>
      <c r="DK32" s="18">
        <v>1001</v>
      </c>
      <c r="DL32" s="18">
        <v>682</v>
      </c>
      <c r="DM32" s="37"/>
    </row>
    <row r="33" spans="1:117" ht="15.75" x14ac:dyDescent="0.2">
      <c r="A33" s="19" t="s">
        <v>100</v>
      </c>
      <c r="B33" s="13"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v>0</v>
      </c>
      <c r="Y33" s="13">
        <v>0</v>
      </c>
      <c r="Z33" s="14">
        <v>0</v>
      </c>
      <c r="AA33" s="14">
        <v>0</v>
      </c>
      <c r="AB33" s="13">
        <v>0</v>
      </c>
      <c r="AC33" s="14">
        <v>0</v>
      </c>
      <c r="AD33" s="14">
        <v>0</v>
      </c>
      <c r="AE33" s="13">
        <v>217</v>
      </c>
      <c r="AF33" s="14">
        <v>217</v>
      </c>
      <c r="AG33" s="14">
        <v>0</v>
      </c>
      <c r="AH33" s="14">
        <v>0</v>
      </c>
      <c r="AI33" s="13">
        <v>0</v>
      </c>
      <c r="AJ33" s="14">
        <v>0</v>
      </c>
      <c r="AK33" s="14">
        <v>0</v>
      </c>
      <c r="AL33" s="13">
        <v>522</v>
      </c>
      <c r="AM33" s="14">
        <v>507</v>
      </c>
      <c r="AN33" s="14">
        <v>15</v>
      </c>
      <c r="AO33" s="13">
        <v>0</v>
      </c>
      <c r="AP33" s="14">
        <v>0</v>
      </c>
      <c r="AQ33" s="14">
        <v>0</v>
      </c>
      <c r="AR33" s="13"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v>0</v>
      </c>
      <c r="AY33" s="14">
        <v>0</v>
      </c>
      <c r="AZ33" s="14">
        <v>0</v>
      </c>
      <c r="BA33" s="13">
        <v>0</v>
      </c>
      <c r="BB33" s="14">
        <v>0</v>
      </c>
      <c r="BC33" s="14">
        <v>0</v>
      </c>
      <c r="BD33" s="13">
        <v>0</v>
      </c>
      <c r="BE33" s="14">
        <v>0</v>
      </c>
      <c r="BF33" s="14">
        <v>0</v>
      </c>
      <c r="BG33" s="13">
        <v>0</v>
      </c>
      <c r="BH33" s="14">
        <v>0</v>
      </c>
      <c r="BI33" s="14">
        <v>0</v>
      </c>
      <c r="BJ33" s="13">
        <v>15</v>
      </c>
      <c r="BK33" s="14">
        <v>15</v>
      </c>
      <c r="BL33" s="14">
        <v>0</v>
      </c>
      <c r="BM33" s="13">
        <v>0</v>
      </c>
      <c r="BN33" s="14">
        <v>0</v>
      </c>
      <c r="BO33" s="14">
        <v>0</v>
      </c>
      <c r="BP33" s="13">
        <v>1236</v>
      </c>
      <c r="BQ33" s="13"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v>0</v>
      </c>
      <c r="BW33" s="15">
        <v>0</v>
      </c>
      <c r="BX33" s="15">
        <v>0</v>
      </c>
      <c r="BY33" s="13">
        <v>0</v>
      </c>
      <c r="BZ33" s="15">
        <v>0</v>
      </c>
      <c r="CA33" s="15">
        <v>0</v>
      </c>
      <c r="CB33" s="13">
        <v>854</v>
      </c>
      <c r="CC33" s="15">
        <v>446</v>
      </c>
      <c r="CD33" s="15">
        <v>408</v>
      </c>
      <c r="CE33" s="13">
        <v>2324</v>
      </c>
      <c r="CF33" s="14">
        <v>2317</v>
      </c>
      <c r="CG33" s="14">
        <v>7</v>
      </c>
      <c r="CH33" s="13">
        <v>121</v>
      </c>
      <c r="CI33" s="14">
        <v>114</v>
      </c>
      <c r="CJ33" s="14">
        <v>7</v>
      </c>
      <c r="CK33" s="13">
        <v>0</v>
      </c>
      <c r="CL33" s="14">
        <v>0</v>
      </c>
      <c r="CM33" s="14">
        <v>0</v>
      </c>
      <c r="CN33" s="13">
        <v>0</v>
      </c>
      <c r="CO33" s="14">
        <v>0</v>
      </c>
      <c r="CP33" s="14">
        <v>0</v>
      </c>
      <c r="CQ33" s="16"/>
      <c r="CR33" s="13">
        <v>249</v>
      </c>
      <c r="CS33" s="14">
        <v>249</v>
      </c>
      <c r="CT33" s="14">
        <v>0</v>
      </c>
      <c r="CU33" s="13">
        <v>0</v>
      </c>
      <c r="CV33" s="13">
        <v>0</v>
      </c>
      <c r="CW33" s="13">
        <v>0</v>
      </c>
      <c r="CX33" s="13">
        <v>0</v>
      </c>
      <c r="CY33" s="14">
        <v>0</v>
      </c>
      <c r="CZ33" s="14">
        <v>0</v>
      </c>
      <c r="DA33" s="13">
        <v>0</v>
      </c>
      <c r="DB33" s="14">
        <v>0</v>
      </c>
      <c r="DC33" s="14">
        <v>0</v>
      </c>
      <c r="DD33" s="13">
        <v>0</v>
      </c>
      <c r="DE33" s="14">
        <v>0</v>
      </c>
      <c r="DF33" s="14">
        <v>0</v>
      </c>
      <c r="DG33" s="17">
        <v>10636</v>
      </c>
      <c r="DH33" s="17">
        <v>7303</v>
      </c>
      <c r="DI33" s="17">
        <v>2051</v>
      </c>
      <c r="DJ33" s="17">
        <v>3333</v>
      </c>
      <c r="DK33" s="18">
        <v>730</v>
      </c>
      <c r="DL33" s="18">
        <v>497</v>
      </c>
      <c r="DM33" s="37"/>
    </row>
    <row r="34" spans="1:117" ht="15.75" x14ac:dyDescent="0.2">
      <c r="A34" s="19" t="s">
        <v>101</v>
      </c>
      <c r="B34" s="13"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v>234</v>
      </c>
      <c r="Y34" s="13">
        <v>234</v>
      </c>
      <c r="Z34" s="14">
        <v>234</v>
      </c>
      <c r="AA34" s="14">
        <v>0</v>
      </c>
      <c r="AB34" s="13">
        <v>0</v>
      </c>
      <c r="AC34" s="14">
        <v>0</v>
      </c>
      <c r="AD34" s="14">
        <v>0</v>
      </c>
      <c r="AE34" s="13">
        <v>234</v>
      </c>
      <c r="AF34" s="14">
        <v>234</v>
      </c>
      <c r="AG34" s="14">
        <v>0</v>
      </c>
      <c r="AH34" s="14">
        <v>0</v>
      </c>
      <c r="AI34" s="13">
        <v>0</v>
      </c>
      <c r="AJ34" s="14">
        <v>0</v>
      </c>
      <c r="AK34" s="14">
        <v>0</v>
      </c>
      <c r="AL34" s="13">
        <v>1241</v>
      </c>
      <c r="AM34" s="14">
        <v>1241</v>
      </c>
      <c r="AN34" s="14">
        <v>0</v>
      </c>
      <c r="AO34" s="13">
        <v>1268</v>
      </c>
      <c r="AP34" s="14">
        <v>1268</v>
      </c>
      <c r="AQ34" s="14">
        <v>0</v>
      </c>
      <c r="AR34" s="13"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v>0</v>
      </c>
      <c r="AY34" s="14">
        <v>0</v>
      </c>
      <c r="AZ34" s="14">
        <v>0</v>
      </c>
      <c r="BA34" s="13">
        <v>405</v>
      </c>
      <c r="BB34" s="14">
        <v>405</v>
      </c>
      <c r="BC34" s="14">
        <v>0</v>
      </c>
      <c r="BD34" s="13">
        <v>0</v>
      </c>
      <c r="BE34" s="14">
        <v>0</v>
      </c>
      <c r="BF34" s="14">
        <v>0</v>
      </c>
      <c r="BG34" s="13">
        <v>0</v>
      </c>
      <c r="BH34" s="14">
        <v>0</v>
      </c>
      <c r="BI34" s="14">
        <v>0</v>
      </c>
      <c r="BJ34" s="13">
        <v>47</v>
      </c>
      <c r="BK34" s="14">
        <v>47</v>
      </c>
      <c r="BL34" s="14">
        <v>0</v>
      </c>
      <c r="BM34" s="13">
        <v>0</v>
      </c>
      <c r="BN34" s="14">
        <v>0</v>
      </c>
      <c r="BO34" s="14">
        <v>0</v>
      </c>
      <c r="BP34" s="13">
        <v>1026</v>
      </c>
      <c r="BQ34" s="13"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v>0</v>
      </c>
      <c r="BW34" s="15">
        <v>0</v>
      </c>
      <c r="BX34" s="15">
        <v>0</v>
      </c>
      <c r="BY34" s="13">
        <v>0</v>
      </c>
      <c r="BZ34" s="15">
        <v>0</v>
      </c>
      <c r="CA34" s="15">
        <v>0</v>
      </c>
      <c r="CB34" s="13">
        <v>0</v>
      </c>
      <c r="CC34" s="15">
        <v>0</v>
      </c>
      <c r="CD34" s="15">
        <v>0</v>
      </c>
      <c r="CE34" s="13">
        <v>3466</v>
      </c>
      <c r="CF34" s="14">
        <v>3466</v>
      </c>
      <c r="CG34" s="14">
        <v>0</v>
      </c>
      <c r="CH34" s="13">
        <v>2535</v>
      </c>
      <c r="CI34" s="14">
        <v>2420</v>
      </c>
      <c r="CJ34" s="14">
        <v>115</v>
      </c>
      <c r="CK34" s="13">
        <v>0</v>
      </c>
      <c r="CL34" s="14">
        <v>0</v>
      </c>
      <c r="CM34" s="14">
        <v>0</v>
      </c>
      <c r="CN34" s="13">
        <v>0</v>
      </c>
      <c r="CO34" s="14">
        <v>0</v>
      </c>
      <c r="CP34" s="14">
        <v>0</v>
      </c>
      <c r="CQ34" s="16"/>
      <c r="CR34" s="13">
        <v>0</v>
      </c>
      <c r="CS34" s="14">
        <v>0</v>
      </c>
      <c r="CT34" s="14">
        <v>0</v>
      </c>
      <c r="CU34" s="13">
        <v>733</v>
      </c>
      <c r="CV34" s="13">
        <v>353</v>
      </c>
      <c r="CW34" s="13">
        <v>380</v>
      </c>
      <c r="CX34" s="13">
        <v>104</v>
      </c>
      <c r="CY34" s="14">
        <v>23</v>
      </c>
      <c r="CZ34" s="14">
        <v>81</v>
      </c>
      <c r="DA34" s="13">
        <v>629</v>
      </c>
      <c r="DB34" s="14">
        <v>330</v>
      </c>
      <c r="DC34" s="14">
        <v>299</v>
      </c>
      <c r="DD34" s="13">
        <v>0</v>
      </c>
      <c r="DE34" s="14">
        <v>0</v>
      </c>
      <c r="DF34" s="14">
        <v>0</v>
      </c>
      <c r="DG34" s="17">
        <v>27351</v>
      </c>
      <c r="DH34" s="17">
        <v>19590</v>
      </c>
      <c r="DI34" s="17">
        <v>1302</v>
      </c>
      <c r="DJ34" s="17">
        <v>7761</v>
      </c>
      <c r="DK34" s="18">
        <v>476</v>
      </c>
      <c r="DL34" s="18">
        <v>325</v>
      </c>
      <c r="DM34" s="37"/>
    </row>
    <row r="35" spans="1:117" ht="15.75" x14ac:dyDescent="0.2">
      <c r="A35" s="19" t="s">
        <v>102</v>
      </c>
      <c r="B35" s="13"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v>20</v>
      </c>
      <c r="Y35" s="13">
        <v>20</v>
      </c>
      <c r="Z35" s="14">
        <v>20</v>
      </c>
      <c r="AA35" s="14">
        <v>0</v>
      </c>
      <c r="AB35" s="13">
        <v>0</v>
      </c>
      <c r="AC35" s="14">
        <v>0</v>
      </c>
      <c r="AD35" s="14">
        <v>0</v>
      </c>
      <c r="AE35" s="13">
        <v>4561</v>
      </c>
      <c r="AF35" s="14">
        <v>4549</v>
      </c>
      <c r="AG35" s="14">
        <v>12</v>
      </c>
      <c r="AH35" s="14">
        <v>0</v>
      </c>
      <c r="AI35" s="13">
        <v>0</v>
      </c>
      <c r="AJ35" s="14">
        <v>0</v>
      </c>
      <c r="AK35" s="14">
        <v>0</v>
      </c>
      <c r="AL35" s="13">
        <v>3589</v>
      </c>
      <c r="AM35" s="14">
        <v>3550</v>
      </c>
      <c r="AN35" s="14">
        <v>39</v>
      </c>
      <c r="AO35" s="13">
        <v>21</v>
      </c>
      <c r="AP35" s="14">
        <v>9</v>
      </c>
      <c r="AQ35" s="14">
        <v>12</v>
      </c>
      <c r="AR35" s="13"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v>0</v>
      </c>
      <c r="AY35" s="14">
        <v>0</v>
      </c>
      <c r="AZ35" s="14">
        <v>0</v>
      </c>
      <c r="BA35" s="13">
        <v>0</v>
      </c>
      <c r="BB35" s="14">
        <v>0</v>
      </c>
      <c r="BC35" s="14">
        <v>0</v>
      </c>
      <c r="BD35" s="13">
        <v>1591</v>
      </c>
      <c r="BE35" s="14">
        <v>1582</v>
      </c>
      <c r="BF35" s="14">
        <v>9</v>
      </c>
      <c r="BG35" s="13">
        <v>0</v>
      </c>
      <c r="BH35" s="14">
        <v>0</v>
      </c>
      <c r="BI35" s="14">
        <v>0</v>
      </c>
      <c r="BJ35" s="13">
        <v>93</v>
      </c>
      <c r="BK35" s="14">
        <v>93</v>
      </c>
      <c r="BL35" s="14">
        <v>0</v>
      </c>
      <c r="BM35" s="13">
        <v>12</v>
      </c>
      <c r="BN35" s="14">
        <v>12</v>
      </c>
      <c r="BO35" s="14">
        <v>0</v>
      </c>
      <c r="BP35" s="13">
        <v>1070</v>
      </c>
      <c r="BQ35" s="13"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v>0</v>
      </c>
      <c r="BW35" s="15">
        <v>0</v>
      </c>
      <c r="BX35" s="15">
        <v>0</v>
      </c>
      <c r="BY35" s="13">
        <v>0</v>
      </c>
      <c r="BZ35" s="15">
        <v>0</v>
      </c>
      <c r="CA35" s="15">
        <v>0</v>
      </c>
      <c r="CB35" s="13">
        <v>318</v>
      </c>
      <c r="CC35" s="15">
        <v>191</v>
      </c>
      <c r="CD35" s="15">
        <v>127</v>
      </c>
      <c r="CE35" s="13">
        <v>4953</v>
      </c>
      <c r="CF35" s="14">
        <v>4944</v>
      </c>
      <c r="CG35" s="14">
        <v>9</v>
      </c>
      <c r="CH35" s="13">
        <v>495</v>
      </c>
      <c r="CI35" s="14">
        <v>396</v>
      </c>
      <c r="CJ35" s="14">
        <v>99</v>
      </c>
      <c r="CK35" s="13">
        <v>0</v>
      </c>
      <c r="CL35" s="14">
        <v>0</v>
      </c>
      <c r="CM35" s="14">
        <v>0</v>
      </c>
      <c r="CN35" s="13">
        <v>4846</v>
      </c>
      <c r="CO35" s="14">
        <v>2077</v>
      </c>
      <c r="CP35" s="14">
        <v>2769</v>
      </c>
      <c r="CQ35" s="16"/>
      <c r="CR35" s="13">
        <v>593</v>
      </c>
      <c r="CS35" s="14">
        <v>396</v>
      </c>
      <c r="CT35" s="14">
        <v>197</v>
      </c>
      <c r="CU35" s="13">
        <v>1281</v>
      </c>
      <c r="CV35" s="13">
        <v>1281</v>
      </c>
      <c r="CW35" s="13">
        <v>0</v>
      </c>
      <c r="CX35" s="13">
        <v>0</v>
      </c>
      <c r="CY35" s="14">
        <v>0</v>
      </c>
      <c r="CZ35" s="14">
        <v>0</v>
      </c>
      <c r="DA35" s="13">
        <v>1281</v>
      </c>
      <c r="DB35" s="14">
        <v>1281</v>
      </c>
      <c r="DC35" s="14">
        <v>0</v>
      </c>
      <c r="DD35" s="13">
        <v>0</v>
      </c>
      <c r="DE35" s="14">
        <v>0</v>
      </c>
      <c r="DF35" s="14">
        <v>0</v>
      </c>
      <c r="DG35" s="17">
        <v>63313</v>
      </c>
      <c r="DH35" s="17">
        <v>47140</v>
      </c>
      <c r="DI35" s="17">
        <v>3890</v>
      </c>
      <c r="DJ35" s="17">
        <v>16173</v>
      </c>
      <c r="DK35" s="18">
        <v>1327</v>
      </c>
      <c r="DL35" s="18">
        <v>904</v>
      </c>
      <c r="DM35" s="37"/>
    </row>
    <row r="36" spans="1:117" ht="15.75" x14ac:dyDescent="0.2">
      <c r="A36" s="19" t="s">
        <v>103</v>
      </c>
      <c r="B36" s="13"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v>41</v>
      </c>
      <c r="Y36" s="13">
        <v>41</v>
      </c>
      <c r="Z36" s="14">
        <v>41</v>
      </c>
      <c r="AA36" s="14">
        <v>0</v>
      </c>
      <c r="AB36" s="13">
        <v>0</v>
      </c>
      <c r="AC36" s="14">
        <v>0</v>
      </c>
      <c r="AD36" s="14">
        <v>0</v>
      </c>
      <c r="AE36" s="13">
        <v>421</v>
      </c>
      <c r="AF36" s="14">
        <v>421</v>
      </c>
      <c r="AG36" s="14">
        <v>0</v>
      </c>
      <c r="AH36" s="14">
        <v>0</v>
      </c>
      <c r="AI36" s="13">
        <v>0</v>
      </c>
      <c r="AJ36" s="14">
        <v>0</v>
      </c>
      <c r="AK36" s="14">
        <v>0</v>
      </c>
      <c r="AL36" s="13">
        <v>466</v>
      </c>
      <c r="AM36" s="14">
        <v>433</v>
      </c>
      <c r="AN36" s="14">
        <v>33</v>
      </c>
      <c r="AO36" s="13">
        <v>595</v>
      </c>
      <c r="AP36" s="14">
        <v>421</v>
      </c>
      <c r="AQ36" s="14">
        <v>174</v>
      </c>
      <c r="AR36" s="13"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v>0</v>
      </c>
      <c r="AY36" s="14">
        <v>0</v>
      </c>
      <c r="AZ36" s="14">
        <v>0</v>
      </c>
      <c r="BA36" s="13">
        <v>0</v>
      </c>
      <c r="BB36" s="14">
        <v>0</v>
      </c>
      <c r="BC36" s="14">
        <v>0</v>
      </c>
      <c r="BD36" s="13">
        <v>0</v>
      </c>
      <c r="BE36" s="14">
        <v>0</v>
      </c>
      <c r="BF36" s="14">
        <v>0</v>
      </c>
      <c r="BG36" s="13">
        <v>0</v>
      </c>
      <c r="BH36" s="14">
        <v>0</v>
      </c>
      <c r="BI36" s="14">
        <v>0</v>
      </c>
      <c r="BJ36" s="13">
        <v>79</v>
      </c>
      <c r="BK36" s="14">
        <v>79</v>
      </c>
      <c r="BL36" s="14">
        <v>0</v>
      </c>
      <c r="BM36" s="13">
        <v>0</v>
      </c>
      <c r="BN36" s="14">
        <v>0</v>
      </c>
      <c r="BO36" s="14">
        <v>0</v>
      </c>
      <c r="BP36" s="13">
        <v>1445</v>
      </c>
      <c r="BQ36" s="13"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v>319</v>
      </c>
      <c r="BW36" s="15">
        <v>319</v>
      </c>
      <c r="BX36" s="15">
        <v>0</v>
      </c>
      <c r="BY36" s="13">
        <v>0</v>
      </c>
      <c r="BZ36" s="15">
        <v>0</v>
      </c>
      <c r="CA36" s="15">
        <v>0</v>
      </c>
      <c r="CB36" s="13">
        <v>743</v>
      </c>
      <c r="CC36" s="15">
        <v>426</v>
      </c>
      <c r="CD36" s="15">
        <v>317</v>
      </c>
      <c r="CE36" s="13">
        <v>2040</v>
      </c>
      <c r="CF36" s="14">
        <v>2018</v>
      </c>
      <c r="CG36" s="14">
        <v>22</v>
      </c>
      <c r="CH36" s="13">
        <v>727</v>
      </c>
      <c r="CI36" s="14">
        <v>686</v>
      </c>
      <c r="CJ36" s="14">
        <v>41</v>
      </c>
      <c r="CK36" s="13">
        <v>0</v>
      </c>
      <c r="CL36" s="14">
        <v>0</v>
      </c>
      <c r="CM36" s="14">
        <v>0</v>
      </c>
      <c r="CN36" s="13">
        <v>257</v>
      </c>
      <c r="CO36" s="14">
        <v>243</v>
      </c>
      <c r="CP36" s="14">
        <v>14</v>
      </c>
      <c r="CQ36" s="16"/>
      <c r="CR36" s="13">
        <v>1197</v>
      </c>
      <c r="CS36" s="14">
        <v>716</v>
      </c>
      <c r="CT36" s="14">
        <v>481</v>
      </c>
      <c r="CU36" s="13">
        <v>1196</v>
      </c>
      <c r="CV36" s="13">
        <v>1196</v>
      </c>
      <c r="CW36" s="13">
        <v>0</v>
      </c>
      <c r="CX36" s="13">
        <v>383</v>
      </c>
      <c r="CY36" s="14">
        <v>383</v>
      </c>
      <c r="CZ36" s="14">
        <v>0</v>
      </c>
      <c r="DA36" s="13">
        <v>813</v>
      </c>
      <c r="DB36" s="14">
        <v>813</v>
      </c>
      <c r="DC36" s="14">
        <v>0</v>
      </c>
      <c r="DD36" s="13">
        <v>0</v>
      </c>
      <c r="DE36" s="14">
        <v>0</v>
      </c>
      <c r="DF36" s="14">
        <v>0</v>
      </c>
      <c r="DG36" s="17">
        <v>21863</v>
      </c>
      <c r="DH36" s="17">
        <v>18789</v>
      </c>
      <c r="DI36" s="17">
        <v>1494</v>
      </c>
      <c r="DJ36" s="17">
        <v>3074</v>
      </c>
      <c r="DK36" s="18">
        <v>498</v>
      </c>
      <c r="DL36" s="18">
        <v>339</v>
      </c>
      <c r="DM36" s="37"/>
    </row>
    <row r="37" spans="1:117" ht="15.75" x14ac:dyDescent="0.2">
      <c r="A37" s="19" t="s">
        <v>104</v>
      </c>
      <c r="B37" s="13"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v>599</v>
      </c>
      <c r="Y37" s="13">
        <v>599</v>
      </c>
      <c r="Z37" s="14">
        <v>82</v>
      </c>
      <c r="AA37" s="14">
        <v>517</v>
      </c>
      <c r="AB37" s="13">
        <v>0</v>
      </c>
      <c r="AC37" s="14">
        <v>0</v>
      </c>
      <c r="AD37" s="14">
        <v>0</v>
      </c>
      <c r="AE37" s="13">
        <v>756</v>
      </c>
      <c r="AF37" s="14">
        <v>756</v>
      </c>
      <c r="AG37" s="14">
        <v>0</v>
      </c>
      <c r="AH37" s="14">
        <v>0</v>
      </c>
      <c r="AI37" s="13">
        <v>0</v>
      </c>
      <c r="AJ37" s="14">
        <v>0</v>
      </c>
      <c r="AK37" s="14">
        <v>0</v>
      </c>
      <c r="AL37" s="13">
        <v>821</v>
      </c>
      <c r="AM37" s="14">
        <v>821</v>
      </c>
      <c r="AN37" s="14">
        <v>0</v>
      </c>
      <c r="AO37" s="13">
        <v>205</v>
      </c>
      <c r="AP37" s="14">
        <v>205</v>
      </c>
      <c r="AQ37" s="14">
        <v>0</v>
      </c>
      <c r="AR37" s="13"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v>0</v>
      </c>
      <c r="AY37" s="14">
        <v>0</v>
      </c>
      <c r="AZ37" s="14">
        <v>0</v>
      </c>
      <c r="BA37" s="13">
        <v>0</v>
      </c>
      <c r="BB37" s="14">
        <v>0</v>
      </c>
      <c r="BC37" s="14">
        <v>0</v>
      </c>
      <c r="BD37" s="13">
        <v>1293</v>
      </c>
      <c r="BE37" s="14">
        <v>1212</v>
      </c>
      <c r="BF37" s="14">
        <v>81</v>
      </c>
      <c r="BG37" s="13">
        <v>0</v>
      </c>
      <c r="BH37" s="14">
        <v>0</v>
      </c>
      <c r="BI37" s="14">
        <v>0</v>
      </c>
      <c r="BJ37" s="13">
        <v>106</v>
      </c>
      <c r="BK37" s="14">
        <v>106</v>
      </c>
      <c r="BL37" s="14">
        <v>0</v>
      </c>
      <c r="BM37" s="13">
        <v>808</v>
      </c>
      <c r="BN37" s="14">
        <v>808</v>
      </c>
      <c r="BO37" s="14">
        <v>0</v>
      </c>
      <c r="BP37" s="13">
        <v>6290</v>
      </c>
      <c r="BQ37" s="13"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v>383</v>
      </c>
      <c r="BW37" s="15">
        <v>383</v>
      </c>
      <c r="BX37" s="15">
        <v>0</v>
      </c>
      <c r="BY37" s="13">
        <v>0</v>
      </c>
      <c r="BZ37" s="15">
        <v>0</v>
      </c>
      <c r="CA37" s="15">
        <v>0</v>
      </c>
      <c r="CB37" s="13">
        <v>5524</v>
      </c>
      <c r="CC37" s="15">
        <v>4472</v>
      </c>
      <c r="CD37" s="15">
        <v>1052</v>
      </c>
      <c r="CE37" s="13">
        <v>3383</v>
      </c>
      <c r="CF37" s="14">
        <v>3376</v>
      </c>
      <c r="CG37" s="14">
        <v>7</v>
      </c>
      <c r="CH37" s="13">
        <v>1601</v>
      </c>
      <c r="CI37" s="14">
        <v>972</v>
      </c>
      <c r="CJ37" s="14">
        <v>629</v>
      </c>
      <c r="CK37" s="13">
        <v>0</v>
      </c>
      <c r="CL37" s="14">
        <v>0</v>
      </c>
      <c r="CM37" s="14">
        <v>0</v>
      </c>
      <c r="CN37" s="13">
        <v>1366</v>
      </c>
      <c r="CO37" s="14">
        <v>1112</v>
      </c>
      <c r="CP37" s="14">
        <v>254</v>
      </c>
      <c r="CQ37" s="16"/>
      <c r="CR37" s="13">
        <v>519</v>
      </c>
      <c r="CS37" s="14">
        <v>342</v>
      </c>
      <c r="CT37" s="14">
        <v>177</v>
      </c>
      <c r="CU37" s="13">
        <v>6362</v>
      </c>
      <c r="CV37" s="13">
        <v>5113</v>
      </c>
      <c r="CW37" s="13">
        <v>1249</v>
      </c>
      <c r="CX37" s="13">
        <v>1914</v>
      </c>
      <c r="CY37" s="14">
        <v>1914</v>
      </c>
      <c r="CZ37" s="14">
        <v>0</v>
      </c>
      <c r="DA37" s="13">
        <v>1530</v>
      </c>
      <c r="DB37" s="14">
        <v>605</v>
      </c>
      <c r="DC37" s="14">
        <v>925</v>
      </c>
      <c r="DD37" s="13">
        <v>2918</v>
      </c>
      <c r="DE37" s="14">
        <v>2594</v>
      </c>
      <c r="DF37" s="14">
        <v>324</v>
      </c>
      <c r="DG37" s="17">
        <v>59767</v>
      </c>
      <c r="DH37" s="17">
        <v>39406</v>
      </c>
      <c r="DI37" s="17">
        <v>5788</v>
      </c>
      <c r="DJ37" s="17">
        <v>20361</v>
      </c>
      <c r="DK37" s="18">
        <v>2015</v>
      </c>
      <c r="DL37" s="18">
        <v>1373</v>
      </c>
      <c r="DM37" s="37"/>
    </row>
    <row r="38" spans="1:117" ht="15.75" x14ac:dyDescent="0.2">
      <c r="A38" s="19" t="s">
        <v>105</v>
      </c>
      <c r="B38" s="13"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v>275</v>
      </c>
      <c r="Y38" s="13">
        <v>275</v>
      </c>
      <c r="Z38" s="14">
        <v>275</v>
      </c>
      <c r="AA38" s="14">
        <v>0</v>
      </c>
      <c r="AB38" s="13">
        <v>0</v>
      </c>
      <c r="AC38" s="14">
        <v>0</v>
      </c>
      <c r="AD38" s="14">
        <v>0</v>
      </c>
      <c r="AE38" s="13">
        <v>575</v>
      </c>
      <c r="AF38" s="14">
        <v>530</v>
      </c>
      <c r="AG38" s="14">
        <v>45</v>
      </c>
      <c r="AH38" s="14">
        <v>0</v>
      </c>
      <c r="AI38" s="13">
        <v>0</v>
      </c>
      <c r="AJ38" s="14">
        <v>0</v>
      </c>
      <c r="AK38" s="14">
        <v>0</v>
      </c>
      <c r="AL38" s="13">
        <v>916</v>
      </c>
      <c r="AM38" s="14">
        <v>831</v>
      </c>
      <c r="AN38" s="14">
        <v>85</v>
      </c>
      <c r="AO38" s="13">
        <v>20</v>
      </c>
      <c r="AP38" s="14">
        <v>20</v>
      </c>
      <c r="AQ38" s="14">
        <v>0</v>
      </c>
      <c r="AR38" s="13"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v>0</v>
      </c>
      <c r="AY38" s="14">
        <v>0</v>
      </c>
      <c r="AZ38" s="14">
        <v>0</v>
      </c>
      <c r="BA38" s="13">
        <v>0</v>
      </c>
      <c r="BB38" s="14">
        <v>0</v>
      </c>
      <c r="BC38" s="14">
        <v>0</v>
      </c>
      <c r="BD38" s="13">
        <v>0</v>
      </c>
      <c r="BE38" s="14">
        <v>0</v>
      </c>
      <c r="BF38" s="14">
        <v>0</v>
      </c>
      <c r="BG38" s="13">
        <v>0</v>
      </c>
      <c r="BH38" s="14">
        <v>0</v>
      </c>
      <c r="BI38" s="14">
        <v>0</v>
      </c>
      <c r="BJ38" s="13">
        <v>412</v>
      </c>
      <c r="BK38" s="14">
        <v>412</v>
      </c>
      <c r="BL38" s="14">
        <v>0</v>
      </c>
      <c r="BM38" s="13">
        <v>742</v>
      </c>
      <c r="BN38" s="14">
        <v>742</v>
      </c>
      <c r="BO38" s="14">
        <v>0</v>
      </c>
      <c r="BP38" s="13">
        <v>905</v>
      </c>
      <c r="BQ38" s="13"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v>0</v>
      </c>
      <c r="BW38" s="15">
        <v>0</v>
      </c>
      <c r="BX38" s="15">
        <v>0</v>
      </c>
      <c r="BY38" s="13">
        <v>0</v>
      </c>
      <c r="BZ38" s="15">
        <v>0</v>
      </c>
      <c r="CA38" s="15">
        <v>0</v>
      </c>
      <c r="CB38" s="13">
        <v>250</v>
      </c>
      <c r="CC38" s="15">
        <v>250</v>
      </c>
      <c r="CD38" s="15">
        <v>0</v>
      </c>
      <c r="CE38" s="13">
        <v>2000</v>
      </c>
      <c r="CF38" s="14">
        <v>1880</v>
      </c>
      <c r="CG38" s="14">
        <v>120</v>
      </c>
      <c r="CH38" s="13">
        <v>355</v>
      </c>
      <c r="CI38" s="14">
        <v>185</v>
      </c>
      <c r="CJ38" s="14">
        <v>170</v>
      </c>
      <c r="CK38" s="13">
        <v>0</v>
      </c>
      <c r="CL38" s="14">
        <v>0</v>
      </c>
      <c r="CM38" s="14">
        <v>0</v>
      </c>
      <c r="CN38" s="13">
        <v>476</v>
      </c>
      <c r="CO38" s="14">
        <v>346</v>
      </c>
      <c r="CP38" s="14">
        <v>130</v>
      </c>
      <c r="CQ38" s="16"/>
      <c r="CR38" s="13">
        <v>990</v>
      </c>
      <c r="CS38" s="14">
        <v>496</v>
      </c>
      <c r="CT38" s="14">
        <v>494</v>
      </c>
      <c r="CU38" s="13">
        <v>1764</v>
      </c>
      <c r="CV38" s="13">
        <v>1364</v>
      </c>
      <c r="CW38" s="13">
        <v>400</v>
      </c>
      <c r="CX38" s="13">
        <v>0</v>
      </c>
      <c r="CY38" s="14">
        <v>0</v>
      </c>
      <c r="CZ38" s="14">
        <v>0</v>
      </c>
      <c r="DA38" s="13">
        <v>1301</v>
      </c>
      <c r="DB38" s="14">
        <v>901</v>
      </c>
      <c r="DC38" s="14">
        <v>400</v>
      </c>
      <c r="DD38" s="13">
        <v>463</v>
      </c>
      <c r="DE38" s="14">
        <v>463</v>
      </c>
      <c r="DF38" s="14">
        <v>0</v>
      </c>
      <c r="DG38" s="17">
        <v>20057</v>
      </c>
      <c r="DH38" s="17">
        <v>14788</v>
      </c>
      <c r="DI38" s="17">
        <v>1648</v>
      </c>
      <c r="DJ38" s="17">
        <v>5269</v>
      </c>
      <c r="DK38" s="18">
        <v>608</v>
      </c>
      <c r="DL38" s="18">
        <v>414</v>
      </c>
      <c r="DM38" s="37"/>
    </row>
    <row r="39" spans="1:117" ht="15.75" x14ac:dyDescent="0.2">
      <c r="A39" s="19" t="s">
        <v>106</v>
      </c>
      <c r="B39" s="13"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v>0</v>
      </c>
      <c r="Y39" s="13">
        <v>0</v>
      </c>
      <c r="Z39" s="14">
        <v>0</v>
      </c>
      <c r="AA39" s="14">
        <v>0</v>
      </c>
      <c r="AB39" s="13">
        <v>0</v>
      </c>
      <c r="AC39" s="14">
        <v>0</v>
      </c>
      <c r="AD39" s="14">
        <v>0</v>
      </c>
      <c r="AE39" s="13">
        <v>0</v>
      </c>
      <c r="AF39" s="14">
        <v>0</v>
      </c>
      <c r="AG39" s="14">
        <v>0</v>
      </c>
      <c r="AH39" s="14">
        <v>0</v>
      </c>
      <c r="AI39" s="13">
        <v>0</v>
      </c>
      <c r="AJ39" s="14">
        <v>0</v>
      </c>
      <c r="AK39" s="14">
        <v>0</v>
      </c>
      <c r="AL39" s="13">
        <v>461</v>
      </c>
      <c r="AM39" s="14">
        <v>449</v>
      </c>
      <c r="AN39" s="14">
        <v>12</v>
      </c>
      <c r="AO39" s="13">
        <v>0</v>
      </c>
      <c r="AP39" s="14">
        <v>0</v>
      </c>
      <c r="AQ39" s="14">
        <v>0</v>
      </c>
      <c r="AR39" s="13"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v>0</v>
      </c>
      <c r="AY39" s="14">
        <v>0</v>
      </c>
      <c r="AZ39" s="14">
        <v>0</v>
      </c>
      <c r="BA39" s="13">
        <v>0</v>
      </c>
      <c r="BB39" s="14">
        <v>0</v>
      </c>
      <c r="BC39" s="14">
        <v>0</v>
      </c>
      <c r="BD39" s="13">
        <v>0</v>
      </c>
      <c r="BE39" s="14">
        <v>0</v>
      </c>
      <c r="BF39" s="14">
        <v>0</v>
      </c>
      <c r="BG39" s="13">
        <v>0</v>
      </c>
      <c r="BH39" s="14">
        <v>0</v>
      </c>
      <c r="BI39" s="14">
        <v>0</v>
      </c>
      <c r="BJ39" s="13">
        <v>0</v>
      </c>
      <c r="BK39" s="14">
        <v>0</v>
      </c>
      <c r="BL39" s="14">
        <v>0</v>
      </c>
      <c r="BM39" s="13">
        <v>0</v>
      </c>
      <c r="BN39" s="14">
        <v>0</v>
      </c>
      <c r="BO39" s="14">
        <v>0</v>
      </c>
      <c r="BP39" s="13">
        <v>871</v>
      </c>
      <c r="BQ39" s="13"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v>13</v>
      </c>
      <c r="BW39" s="15">
        <v>13</v>
      </c>
      <c r="BX39" s="15">
        <v>0</v>
      </c>
      <c r="BY39" s="13">
        <v>0</v>
      </c>
      <c r="BZ39" s="15">
        <v>0</v>
      </c>
      <c r="CA39" s="15">
        <v>0</v>
      </c>
      <c r="CB39" s="13">
        <v>500</v>
      </c>
      <c r="CC39" s="15">
        <v>319</v>
      </c>
      <c r="CD39" s="15">
        <v>181</v>
      </c>
      <c r="CE39" s="13">
        <v>365</v>
      </c>
      <c r="CF39" s="14">
        <v>351</v>
      </c>
      <c r="CG39" s="14">
        <v>14</v>
      </c>
      <c r="CH39" s="13">
        <v>0</v>
      </c>
      <c r="CI39" s="14">
        <v>0</v>
      </c>
      <c r="CJ39" s="14">
        <v>0</v>
      </c>
      <c r="CK39" s="13">
        <v>0</v>
      </c>
      <c r="CL39" s="14">
        <v>0</v>
      </c>
      <c r="CM39" s="14">
        <v>0</v>
      </c>
      <c r="CN39" s="13">
        <v>130</v>
      </c>
      <c r="CO39" s="14">
        <v>116</v>
      </c>
      <c r="CP39" s="14">
        <v>14</v>
      </c>
      <c r="CQ39" s="16"/>
      <c r="CR39" s="13">
        <v>71</v>
      </c>
      <c r="CS39" s="14">
        <v>41</v>
      </c>
      <c r="CT39" s="14">
        <v>30</v>
      </c>
      <c r="CU39" s="13">
        <v>345</v>
      </c>
      <c r="CV39" s="13">
        <v>345</v>
      </c>
      <c r="CW39" s="13">
        <v>0</v>
      </c>
      <c r="CX39" s="13">
        <v>0</v>
      </c>
      <c r="CY39" s="14">
        <v>0</v>
      </c>
      <c r="CZ39" s="14">
        <v>0</v>
      </c>
      <c r="DA39" s="13">
        <v>345</v>
      </c>
      <c r="DB39" s="14">
        <v>345</v>
      </c>
      <c r="DC39" s="14">
        <v>0</v>
      </c>
      <c r="DD39" s="13">
        <v>0</v>
      </c>
      <c r="DE39" s="14">
        <v>0</v>
      </c>
      <c r="DF39" s="14">
        <v>0</v>
      </c>
      <c r="DG39" s="17">
        <v>8205</v>
      </c>
      <c r="DH39" s="17">
        <v>6083</v>
      </c>
      <c r="DI39" s="17">
        <v>1387</v>
      </c>
      <c r="DJ39" s="17">
        <v>2122</v>
      </c>
      <c r="DK39" s="18">
        <v>452</v>
      </c>
      <c r="DL39" s="18">
        <v>308</v>
      </c>
      <c r="DM39" s="37"/>
    </row>
    <row r="40" spans="1:117" ht="15.75" x14ac:dyDescent="0.2">
      <c r="A40" s="19" t="s">
        <v>107</v>
      </c>
      <c r="B40" s="13"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v>949</v>
      </c>
      <c r="Y40" s="13">
        <v>949</v>
      </c>
      <c r="Z40" s="14">
        <v>949</v>
      </c>
      <c r="AA40" s="14">
        <v>0</v>
      </c>
      <c r="AB40" s="13">
        <v>0</v>
      </c>
      <c r="AC40" s="14">
        <v>0</v>
      </c>
      <c r="AD40" s="14">
        <v>0</v>
      </c>
      <c r="AE40" s="13">
        <v>0</v>
      </c>
      <c r="AF40" s="14">
        <v>0</v>
      </c>
      <c r="AG40" s="14">
        <v>0</v>
      </c>
      <c r="AH40" s="14">
        <v>0</v>
      </c>
      <c r="AI40" s="13">
        <v>0</v>
      </c>
      <c r="AJ40" s="14">
        <v>0</v>
      </c>
      <c r="AK40" s="14">
        <v>0</v>
      </c>
      <c r="AL40" s="13">
        <v>1138</v>
      </c>
      <c r="AM40" s="14">
        <v>1102</v>
      </c>
      <c r="AN40" s="14">
        <v>36</v>
      </c>
      <c r="AO40" s="13">
        <v>641</v>
      </c>
      <c r="AP40" s="14">
        <v>422</v>
      </c>
      <c r="AQ40" s="14">
        <v>219</v>
      </c>
      <c r="AR40" s="13"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v>0</v>
      </c>
      <c r="AY40" s="14">
        <v>0</v>
      </c>
      <c r="AZ40" s="14">
        <v>0</v>
      </c>
      <c r="BA40" s="13">
        <v>0</v>
      </c>
      <c r="BB40" s="14">
        <v>0</v>
      </c>
      <c r="BC40" s="14">
        <v>0</v>
      </c>
      <c r="BD40" s="13">
        <v>142</v>
      </c>
      <c r="BE40" s="14">
        <v>142</v>
      </c>
      <c r="BF40" s="14">
        <v>0</v>
      </c>
      <c r="BG40" s="13">
        <v>0</v>
      </c>
      <c r="BH40" s="14">
        <v>0</v>
      </c>
      <c r="BI40" s="14">
        <v>0</v>
      </c>
      <c r="BJ40" s="13">
        <v>63</v>
      </c>
      <c r="BK40" s="14">
        <v>63</v>
      </c>
      <c r="BL40" s="14">
        <v>0</v>
      </c>
      <c r="BM40" s="13">
        <v>344</v>
      </c>
      <c r="BN40" s="14">
        <v>344</v>
      </c>
      <c r="BO40" s="14">
        <v>0</v>
      </c>
      <c r="BP40" s="13">
        <v>3619</v>
      </c>
      <c r="BQ40" s="13"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v>170</v>
      </c>
      <c r="BW40" s="15">
        <v>170</v>
      </c>
      <c r="BX40" s="15">
        <v>0</v>
      </c>
      <c r="BY40" s="13">
        <v>0</v>
      </c>
      <c r="BZ40" s="15">
        <v>0</v>
      </c>
      <c r="CA40" s="15">
        <v>0</v>
      </c>
      <c r="CB40" s="13">
        <v>2799</v>
      </c>
      <c r="CC40" s="15">
        <v>1917</v>
      </c>
      <c r="CD40" s="15">
        <v>882</v>
      </c>
      <c r="CE40" s="13">
        <v>4230</v>
      </c>
      <c r="CF40" s="14">
        <v>4031</v>
      </c>
      <c r="CG40" s="14">
        <v>199</v>
      </c>
      <c r="CH40" s="13">
        <v>412</v>
      </c>
      <c r="CI40" s="14">
        <v>270</v>
      </c>
      <c r="CJ40" s="14">
        <v>142</v>
      </c>
      <c r="CK40" s="13">
        <v>0</v>
      </c>
      <c r="CL40" s="14">
        <v>0</v>
      </c>
      <c r="CM40" s="14">
        <v>0</v>
      </c>
      <c r="CN40" s="13">
        <v>1559</v>
      </c>
      <c r="CO40" s="14">
        <v>1263</v>
      </c>
      <c r="CP40" s="14">
        <v>296</v>
      </c>
      <c r="CQ40" s="16"/>
      <c r="CR40" s="13">
        <v>231</v>
      </c>
      <c r="CS40" s="14">
        <v>178</v>
      </c>
      <c r="CT40" s="14">
        <v>53</v>
      </c>
      <c r="CU40" s="13">
        <v>495</v>
      </c>
      <c r="CV40" s="13">
        <v>464</v>
      </c>
      <c r="CW40" s="13">
        <v>31</v>
      </c>
      <c r="CX40" s="13">
        <v>58</v>
      </c>
      <c r="CY40" s="14">
        <v>51</v>
      </c>
      <c r="CZ40" s="14">
        <v>7</v>
      </c>
      <c r="DA40" s="13">
        <v>437</v>
      </c>
      <c r="DB40" s="14">
        <v>413</v>
      </c>
      <c r="DC40" s="14">
        <v>24</v>
      </c>
      <c r="DD40" s="13">
        <v>0</v>
      </c>
      <c r="DE40" s="14">
        <v>0</v>
      </c>
      <c r="DF40" s="14">
        <v>0</v>
      </c>
      <c r="DG40" s="17">
        <v>37813</v>
      </c>
      <c r="DH40" s="17">
        <v>25695</v>
      </c>
      <c r="DI40" s="17">
        <v>4263</v>
      </c>
      <c r="DJ40" s="17">
        <v>12118</v>
      </c>
      <c r="DK40" s="18">
        <v>1517</v>
      </c>
      <c r="DL40" s="18">
        <v>1033</v>
      </c>
      <c r="DM40" s="37"/>
    </row>
    <row r="41" spans="1:117" ht="15.75" x14ac:dyDescent="0.2">
      <c r="A41" s="19" t="s">
        <v>108</v>
      </c>
      <c r="B41" s="13"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v>205</v>
      </c>
      <c r="Y41" s="13">
        <v>205</v>
      </c>
      <c r="Z41" s="14">
        <v>205</v>
      </c>
      <c r="AA41" s="14">
        <v>0</v>
      </c>
      <c r="AB41" s="13">
        <v>0</v>
      </c>
      <c r="AC41" s="14">
        <v>0</v>
      </c>
      <c r="AD41" s="14">
        <v>0</v>
      </c>
      <c r="AE41" s="13">
        <v>0</v>
      </c>
      <c r="AF41" s="14">
        <v>0</v>
      </c>
      <c r="AG41" s="14">
        <v>0</v>
      </c>
      <c r="AH41" s="14">
        <v>0</v>
      </c>
      <c r="AI41" s="13">
        <v>0</v>
      </c>
      <c r="AJ41" s="14">
        <v>0</v>
      </c>
      <c r="AK41" s="14">
        <v>0</v>
      </c>
      <c r="AL41" s="13">
        <v>770</v>
      </c>
      <c r="AM41" s="14">
        <v>747</v>
      </c>
      <c r="AN41" s="14">
        <v>23</v>
      </c>
      <c r="AO41" s="13">
        <v>35</v>
      </c>
      <c r="AP41" s="14">
        <v>35</v>
      </c>
      <c r="AQ41" s="14">
        <v>0</v>
      </c>
      <c r="AR41" s="13"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v>0</v>
      </c>
      <c r="AY41" s="14">
        <v>0</v>
      </c>
      <c r="AZ41" s="14">
        <v>0</v>
      </c>
      <c r="BA41" s="13">
        <v>0</v>
      </c>
      <c r="BB41" s="14">
        <v>0</v>
      </c>
      <c r="BC41" s="14">
        <v>0</v>
      </c>
      <c r="BD41" s="13">
        <v>761</v>
      </c>
      <c r="BE41" s="14">
        <v>641</v>
      </c>
      <c r="BF41" s="14">
        <v>120</v>
      </c>
      <c r="BG41" s="13">
        <v>0</v>
      </c>
      <c r="BH41" s="14">
        <v>0</v>
      </c>
      <c r="BI41" s="14">
        <v>0</v>
      </c>
      <c r="BJ41" s="13">
        <v>56</v>
      </c>
      <c r="BK41" s="14">
        <v>56</v>
      </c>
      <c r="BL41" s="14">
        <v>0</v>
      </c>
      <c r="BM41" s="13">
        <v>0</v>
      </c>
      <c r="BN41" s="14">
        <v>0</v>
      </c>
      <c r="BO41" s="14">
        <v>0</v>
      </c>
      <c r="BP41" s="13">
        <v>211</v>
      </c>
      <c r="BQ41" s="13"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v>0</v>
      </c>
      <c r="BW41" s="15">
        <v>0</v>
      </c>
      <c r="BX41" s="15">
        <v>0</v>
      </c>
      <c r="BY41" s="13">
        <v>0</v>
      </c>
      <c r="BZ41" s="15">
        <v>0</v>
      </c>
      <c r="CA41" s="15">
        <v>0</v>
      </c>
      <c r="CB41" s="13">
        <v>211</v>
      </c>
      <c r="CC41" s="15">
        <v>211</v>
      </c>
      <c r="CD41" s="15">
        <v>0</v>
      </c>
      <c r="CE41" s="13">
        <v>1117</v>
      </c>
      <c r="CF41" s="14">
        <v>1060</v>
      </c>
      <c r="CG41" s="14">
        <v>57</v>
      </c>
      <c r="CH41" s="13">
        <v>954</v>
      </c>
      <c r="CI41" s="14">
        <v>667</v>
      </c>
      <c r="CJ41" s="14">
        <v>287</v>
      </c>
      <c r="CK41" s="13">
        <v>0</v>
      </c>
      <c r="CL41" s="14">
        <v>0</v>
      </c>
      <c r="CM41" s="14">
        <v>0</v>
      </c>
      <c r="CN41" s="13">
        <v>286</v>
      </c>
      <c r="CO41" s="14">
        <v>207</v>
      </c>
      <c r="CP41" s="14">
        <v>79</v>
      </c>
      <c r="CQ41" s="16"/>
      <c r="CR41" s="13">
        <v>559</v>
      </c>
      <c r="CS41" s="14">
        <v>429</v>
      </c>
      <c r="CT41" s="14">
        <v>130</v>
      </c>
      <c r="CU41" s="13">
        <v>114</v>
      </c>
      <c r="CV41" s="13">
        <v>114</v>
      </c>
      <c r="CW41" s="13">
        <v>0</v>
      </c>
      <c r="CX41" s="13">
        <v>0</v>
      </c>
      <c r="CY41" s="14">
        <v>0</v>
      </c>
      <c r="CZ41" s="14">
        <v>0</v>
      </c>
      <c r="DA41" s="13">
        <v>114</v>
      </c>
      <c r="DB41" s="14">
        <v>114</v>
      </c>
      <c r="DC41" s="14">
        <v>0</v>
      </c>
      <c r="DD41" s="13">
        <v>0</v>
      </c>
      <c r="DE41" s="14">
        <v>0</v>
      </c>
      <c r="DF41" s="14">
        <v>0</v>
      </c>
      <c r="DG41" s="17">
        <v>17192</v>
      </c>
      <c r="DH41" s="17">
        <v>11724</v>
      </c>
      <c r="DI41" s="17">
        <v>1871</v>
      </c>
      <c r="DJ41" s="17">
        <v>5468</v>
      </c>
      <c r="DK41" s="18">
        <v>620</v>
      </c>
      <c r="DL41" s="18">
        <v>422</v>
      </c>
      <c r="DM41" s="37"/>
    </row>
    <row r="42" spans="1:117" ht="15.75" x14ac:dyDescent="0.2">
      <c r="A42" s="19" t="s">
        <v>109</v>
      </c>
      <c r="B42" s="13"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v>90</v>
      </c>
      <c r="Y42" s="13">
        <v>90</v>
      </c>
      <c r="Z42" s="14">
        <v>90</v>
      </c>
      <c r="AA42" s="14">
        <v>0</v>
      </c>
      <c r="AB42" s="13">
        <v>0</v>
      </c>
      <c r="AC42" s="14">
        <v>0</v>
      </c>
      <c r="AD42" s="14">
        <v>0</v>
      </c>
      <c r="AE42" s="13">
        <v>104</v>
      </c>
      <c r="AF42" s="14">
        <v>104</v>
      </c>
      <c r="AG42" s="14">
        <v>0</v>
      </c>
      <c r="AH42" s="14">
        <v>0</v>
      </c>
      <c r="AI42" s="13">
        <v>0</v>
      </c>
      <c r="AJ42" s="14">
        <v>0</v>
      </c>
      <c r="AK42" s="14">
        <v>0</v>
      </c>
      <c r="AL42" s="13">
        <v>149</v>
      </c>
      <c r="AM42" s="14">
        <v>23</v>
      </c>
      <c r="AN42" s="14">
        <v>126</v>
      </c>
      <c r="AO42" s="13">
        <v>104</v>
      </c>
      <c r="AP42" s="14">
        <v>104</v>
      </c>
      <c r="AQ42" s="14">
        <v>0</v>
      </c>
      <c r="AR42" s="13"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v>0</v>
      </c>
      <c r="AY42" s="14">
        <v>0</v>
      </c>
      <c r="AZ42" s="14">
        <v>0</v>
      </c>
      <c r="BA42" s="13">
        <v>0</v>
      </c>
      <c r="BB42" s="14">
        <v>0</v>
      </c>
      <c r="BC42" s="14">
        <v>0</v>
      </c>
      <c r="BD42" s="13">
        <v>179</v>
      </c>
      <c r="BE42" s="14">
        <v>75</v>
      </c>
      <c r="BF42" s="14">
        <v>104</v>
      </c>
      <c r="BG42" s="13">
        <v>0</v>
      </c>
      <c r="BH42" s="14">
        <v>0</v>
      </c>
      <c r="BI42" s="14">
        <v>0</v>
      </c>
      <c r="BJ42" s="13">
        <v>105</v>
      </c>
      <c r="BK42" s="14">
        <v>105</v>
      </c>
      <c r="BL42" s="14">
        <v>0</v>
      </c>
      <c r="BM42" s="13">
        <v>105</v>
      </c>
      <c r="BN42" s="14">
        <v>105</v>
      </c>
      <c r="BO42" s="14">
        <v>0</v>
      </c>
      <c r="BP42" s="13">
        <v>3200</v>
      </c>
      <c r="BQ42" s="13"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v>0</v>
      </c>
      <c r="BW42" s="15">
        <v>0</v>
      </c>
      <c r="BX42" s="15">
        <v>0</v>
      </c>
      <c r="BY42" s="13">
        <v>0</v>
      </c>
      <c r="BZ42" s="15">
        <v>0</v>
      </c>
      <c r="CA42" s="15">
        <v>0</v>
      </c>
      <c r="CB42" s="13">
        <v>1500</v>
      </c>
      <c r="CC42" s="15">
        <v>1500</v>
      </c>
      <c r="CD42" s="15">
        <v>0</v>
      </c>
      <c r="CE42" s="13">
        <v>4634</v>
      </c>
      <c r="CF42" s="14">
        <v>4514</v>
      </c>
      <c r="CG42" s="14">
        <v>120</v>
      </c>
      <c r="CH42" s="13">
        <v>936</v>
      </c>
      <c r="CI42" s="14">
        <v>713</v>
      </c>
      <c r="CJ42" s="14">
        <v>223</v>
      </c>
      <c r="CK42" s="13">
        <v>0</v>
      </c>
      <c r="CL42" s="14">
        <v>0</v>
      </c>
      <c r="CM42" s="14">
        <v>0</v>
      </c>
      <c r="CN42" s="13">
        <v>595</v>
      </c>
      <c r="CO42" s="14">
        <v>342</v>
      </c>
      <c r="CP42" s="14">
        <v>253</v>
      </c>
      <c r="CQ42" s="16"/>
      <c r="CR42" s="13">
        <v>1445</v>
      </c>
      <c r="CS42" s="14">
        <v>545</v>
      </c>
      <c r="CT42" s="14">
        <v>900</v>
      </c>
      <c r="CU42" s="13">
        <v>3683</v>
      </c>
      <c r="CV42" s="13">
        <v>2506</v>
      </c>
      <c r="CW42" s="13">
        <v>1177</v>
      </c>
      <c r="CX42" s="13">
        <v>280</v>
      </c>
      <c r="CY42" s="14">
        <v>280</v>
      </c>
      <c r="CZ42" s="14">
        <v>0</v>
      </c>
      <c r="DA42" s="13">
        <v>1830</v>
      </c>
      <c r="DB42" s="14">
        <v>1204</v>
      </c>
      <c r="DC42" s="14">
        <v>626</v>
      </c>
      <c r="DD42" s="13">
        <v>1573</v>
      </c>
      <c r="DE42" s="14">
        <v>1022</v>
      </c>
      <c r="DF42" s="14">
        <v>551</v>
      </c>
      <c r="DG42" s="17">
        <v>65705</v>
      </c>
      <c r="DH42" s="17">
        <v>45271</v>
      </c>
      <c r="DI42" s="17">
        <v>4883</v>
      </c>
      <c r="DJ42" s="17">
        <v>20434</v>
      </c>
      <c r="DK42" s="18">
        <v>1720</v>
      </c>
      <c r="DL42" s="18">
        <v>1172</v>
      </c>
      <c r="DM42" s="37"/>
    </row>
    <row r="43" spans="1:117" ht="15.75" x14ac:dyDescent="0.2">
      <c r="A43" s="19" t="s">
        <v>110</v>
      </c>
      <c r="B43" s="13"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v>270</v>
      </c>
      <c r="Y43" s="13">
        <v>270</v>
      </c>
      <c r="Z43" s="14">
        <v>270</v>
      </c>
      <c r="AA43" s="14">
        <v>0</v>
      </c>
      <c r="AB43" s="13">
        <v>0</v>
      </c>
      <c r="AC43" s="14">
        <v>0</v>
      </c>
      <c r="AD43" s="14">
        <v>0</v>
      </c>
      <c r="AE43" s="13">
        <v>601</v>
      </c>
      <c r="AF43" s="14">
        <v>601</v>
      </c>
      <c r="AG43" s="14">
        <v>0</v>
      </c>
      <c r="AH43" s="14">
        <v>0</v>
      </c>
      <c r="AI43" s="13">
        <v>0</v>
      </c>
      <c r="AJ43" s="14">
        <v>0</v>
      </c>
      <c r="AK43" s="14">
        <v>0</v>
      </c>
      <c r="AL43" s="13">
        <v>1343</v>
      </c>
      <c r="AM43" s="14">
        <v>1064</v>
      </c>
      <c r="AN43" s="14">
        <v>279</v>
      </c>
      <c r="AO43" s="13">
        <v>0</v>
      </c>
      <c r="AP43" s="14">
        <v>0</v>
      </c>
      <c r="AQ43" s="14">
        <v>0</v>
      </c>
      <c r="AR43" s="13"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v>0</v>
      </c>
      <c r="AY43" s="14">
        <v>0</v>
      </c>
      <c r="AZ43" s="14">
        <v>0</v>
      </c>
      <c r="BA43" s="13">
        <v>0</v>
      </c>
      <c r="BB43" s="14">
        <v>0</v>
      </c>
      <c r="BC43" s="14">
        <v>0</v>
      </c>
      <c r="BD43" s="13">
        <v>291</v>
      </c>
      <c r="BE43" s="14">
        <v>140</v>
      </c>
      <c r="BF43" s="14">
        <v>151</v>
      </c>
      <c r="BG43" s="13">
        <v>0</v>
      </c>
      <c r="BH43" s="14">
        <v>0</v>
      </c>
      <c r="BI43" s="14">
        <v>0</v>
      </c>
      <c r="BJ43" s="13">
        <v>184</v>
      </c>
      <c r="BK43" s="14">
        <v>184</v>
      </c>
      <c r="BL43" s="14">
        <v>0</v>
      </c>
      <c r="BM43" s="13">
        <v>0</v>
      </c>
      <c r="BN43" s="14">
        <v>0</v>
      </c>
      <c r="BO43" s="14">
        <v>0</v>
      </c>
      <c r="BP43" s="13">
        <v>2254</v>
      </c>
      <c r="BQ43" s="13"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v>405</v>
      </c>
      <c r="BW43" s="15">
        <v>405</v>
      </c>
      <c r="BX43" s="15">
        <v>0</v>
      </c>
      <c r="BY43" s="13">
        <v>0</v>
      </c>
      <c r="BZ43" s="15">
        <v>0</v>
      </c>
      <c r="CA43" s="15">
        <v>0</v>
      </c>
      <c r="CB43" s="13">
        <v>0</v>
      </c>
      <c r="CC43" s="15">
        <v>0</v>
      </c>
      <c r="CD43" s="15">
        <v>0</v>
      </c>
      <c r="CE43" s="13">
        <v>2065</v>
      </c>
      <c r="CF43" s="14">
        <v>2054</v>
      </c>
      <c r="CG43" s="14">
        <v>11</v>
      </c>
      <c r="CH43" s="13">
        <v>801</v>
      </c>
      <c r="CI43" s="14">
        <v>446</v>
      </c>
      <c r="CJ43" s="14">
        <v>355</v>
      </c>
      <c r="CK43" s="13">
        <v>0</v>
      </c>
      <c r="CL43" s="14">
        <v>0</v>
      </c>
      <c r="CM43" s="14">
        <v>0</v>
      </c>
      <c r="CN43" s="13">
        <v>864</v>
      </c>
      <c r="CO43" s="14">
        <v>540</v>
      </c>
      <c r="CP43" s="14">
        <v>324</v>
      </c>
      <c r="CQ43" s="16"/>
      <c r="CR43" s="13">
        <v>606</v>
      </c>
      <c r="CS43" s="14">
        <v>411</v>
      </c>
      <c r="CT43" s="14">
        <v>195</v>
      </c>
      <c r="CU43" s="13">
        <v>0</v>
      </c>
      <c r="CV43" s="13">
        <v>0</v>
      </c>
      <c r="CW43" s="13">
        <v>0</v>
      </c>
      <c r="CX43" s="13">
        <v>0</v>
      </c>
      <c r="CY43" s="14">
        <v>0</v>
      </c>
      <c r="CZ43" s="14">
        <v>0</v>
      </c>
      <c r="DA43" s="13">
        <v>0</v>
      </c>
      <c r="DB43" s="14">
        <v>0</v>
      </c>
      <c r="DC43" s="14">
        <v>0</v>
      </c>
      <c r="DD43" s="13">
        <v>0</v>
      </c>
      <c r="DE43" s="14">
        <v>0</v>
      </c>
      <c r="DF43" s="14">
        <v>0</v>
      </c>
      <c r="DG43" s="17">
        <v>16728</v>
      </c>
      <c r="DH43" s="17">
        <v>10666</v>
      </c>
      <c r="DI43" s="17">
        <v>849</v>
      </c>
      <c r="DJ43" s="17">
        <v>6062</v>
      </c>
      <c r="DK43" s="18">
        <v>323</v>
      </c>
      <c r="DL43" s="18">
        <v>220</v>
      </c>
      <c r="DM43" s="37"/>
    </row>
    <row r="44" spans="1:117" ht="15.75" x14ac:dyDescent="0.2">
      <c r="A44" s="19" t="s">
        <v>111</v>
      </c>
      <c r="B44" s="13"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v>0</v>
      </c>
      <c r="Y44" s="13">
        <v>0</v>
      </c>
      <c r="Z44" s="14">
        <v>0</v>
      </c>
      <c r="AA44" s="14">
        <v>0</v>
      </c>
      <c r="AB44" s="13">
        <v>0</v>
      </c>
      <c r="AC44" s="14">
        <v>0</v>
      </c>
      <c r="AD44" s="14">
        <v>0</v>
      </c>
      <c r="AE44" s="13">
        <v>820</v>
      </c>
      <c r="AF44" s="14">
        <v>820</v>
      </c>
      <c r="AG44" s="14">
        <v>0</v>
      </c>
      <c r="AH44" s="14">
        <v>0</v>
      </c>
      <c r="AI44" s="13">
        <v>0</v>
      </c>
      <c r="AJ44" s="14">
        <v>0</v>
      </c>
      <c r="AK44" s="14">
        <v>0</v>
      </c>
      <c r="AL44" s="13">
        <v>820</v>
      </c>
      <c r="AM44" s="14">
        <v>820</v>
      </c>
      <c r="AN44" s="14">
        <v>0</v>
      </c>
      <c r="AO44" s="13">
        <v>0</v>
      </c>
      <c r="AP44" s="14">
        <v>0</v>
      </c>
      <c r="AQ44" s="14">
        <v>0</v>
      </c>
      <c r="AR44" s="13"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v>0</v>
      </c>
      <c r="AY44" s="14">
        <v>0</v>
      </c>
      <c r="AZ44" s="14">
        <v>0</v>
      </c>
      <c r="BA44" s="13">
        <v>0</v>
      </c>
      <c r="BB44" s="14">
        <v>0</v>
      </c>
      <c r="BC44" s="14">
        <v>0</v>
      </c>
      <c r="BD44" s="13">
        <v>0</v>
      </c>
      <c r="BE44" s="14">
        <v>0</v>
      </c>
      <c r="BF44" s="14">
        <v>0</v>
      </c>
      <c r="BG44" s="13">
        <v>0</v>
      </c>
      <c r="BH44" s="14">
        <v>0</v>
      </c>
      <c r="BI44" s="14">
        <v>0</v>
      </c>
      <c r="BJ44" s="13">
        <v>379</v>
      </c>
      <c r="BK44" s="14">
        <v>379</v>
      </c>
      <c r="BL44" s="14">
        <v>0</v>
      </c>
      <c r="BM44" s="13">
        <v>0</v>
      </c>
      <c r="BN44" s="14">
        <v>0</v>
      </c>
      <c r="BO44" s="14">
        <v>0</v>
      </c>
      <c r="BP44" s="13">
        <v>2320</v>
      </c>
      <c r="BQ44" s="13"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v>0</v>
      </c>
      <c r="BW44" s="15">
        <v>0</v>
      </c>
      <c r="BX44" s="15">
        <v>0</v>
      </c>
      <c r="BY44" s="13">
        <v>0</v>
      </c>
      <c r="BZ44" s="15">
        <v>0</v>
      </c>
      <c r="CA44" s="15">
        <v>0</v>
      </c>
      <c r="CB44" s="13">
        <v>620</v>
      </c>
      <c r="CC44" s="15">
        <v>600</v>
      </c>
      <c r="CD44" s="15">
        <v>20</v>
      </c>
      <c r="CE44" s="13">
        <v>1312</v>
      </c>
      <c r="CF44" s="14">
        <v>1287</v>
      </c>
      <c r="CG44" s="14">
        <v>25</v>
      </c>
      <c r="CH44" s="13">
        <v>0</v>
      </c>
      <c r="CI44" s="14">
        <v>0</v>
      </c>
      <c r="CJ44" s="14">
        <v>0</v>
      </c>
      <c r="CK44" s="13">
        <v>0</v>
      </c>
      <c r="CL44" s="14">
        <v>0</v>
      </c>
      <c r="CM44" s="14">
        <v>0</v>
      </c>
      <c r="CN44" s="13">
        <v>833</v>
      </c>
      <c r="CO44" s="14">
        <v>757</v>
      </c>
      <c r="CP44" s="14">
        <v>76</v>
      </c>
      <c r="CQ44" s="16"/>
      <c r="CR44" s="13">
        <v>253</v>
      </c>
      <c r="CS44" s="14">
        <v>177</v>
      </c>
      <c r="CT44" s="14">
        <v>76</v>
      </c>
      <c r="CU44" s="13">
        <v>2941</v>
      </c>
      <c r="CV44" s="13">
        <v>1048</v>
      </c>
      <c r="CW44" s="13">
        <v>1893</v>
      </c>
      <c r="CX44" s="13">
        <v>0</v>
      </c>
      <c r="CY44" s="14">
        <v>0</v>
      </c>
      <c r="CZ44" s="14">
        <v>0</v>
      </c>
      <c r="DA44" s="13">
        <v>2941</v>
      </c>
      <c r="DB44" s="14">
        <v>1048</v>
      </c>
      <c r="DC44" s="14">
        <v>1893</v>
      </c>
      <c r="DD44" s="13">
        <v>0</v>
      </c>
      <c r="DE44" s="14">
        <v>0</v>
      </c>
      <c r="DF44" s="14">
        <v>0</v>
      </c>
      <c r="DG44" s="17">
        <v>18074</v>
      </c>
      <c r="DH44" s="17">
        <v>12065</v>
      </c>
      <c r="DI44" s="17">
        <v>2447</v>
      </c>
      <c r="DJ44" s="17">
        <v>6009</v>
      </c>
      <c r="DK44" s="18">
        <v>841</v>
      </c>
      <c r="DL44" s="18">
        <v>573</v>
      </c>
      <c r="DM44" s="37"/>
    </row>
    <row r="45" spans="1:117" ht="15.75" x14ac:dyDescent="0.2">
      <c r="A45" s="19" t="s">
        <v>112</v>
      </c>
      <c r="B45" s="13"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v>757</v>
      </c>
      <c r="Y45" s="13">
        <v>757</v>
      </c>
      <c r="Z45" s="14">
        <v>757</v>
      </c>
      <c r="AA45" s="14">
        <v>0</v>
      </c>
      <c r="AB45" s="13">
        <v>0</v>
      </c>
      <c r="AC45" s="14">
        <v>0</v>
      </c>
      <c r="AD45" s="14">
        <v>0</v>
      </c>
      <c r="AE45" s="13">
        <v>454</v>
      </c>
      <c r="AF45" s="14">
        <v>454</v>
      </c>
      <c r="AG45" s="14">
        <v>0</v>
      </c>
      <c r="AH45" s="14">
        <v>0</v>
      </c>
      <c r="AI45" s="13">
        <v>0</v>
      </c>
      <c r="AJ45" s="14">
        <v>0</v>
      </c>
      <c r="AK45" s="14">
        <v>0</v>
      </c>
      <c r="AL45" s="13">
        <v>1515</v>
      </c>
      <c r="AM45" s="14">
        <v>1515</v>
      </c>
      <c r="AN45" s="14">
        <v>0</v>
      </c>
      <c r="AO45" s="13">
        <v>0</v>
      </c>
      <c r="AP45" s="14">
        <v>0</v>
      </c>
      <c r="AQ45" s="14">
        <v>0</v>
      </c>
      <c r="AR45" s="13"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v>0</v>
      </c>
      <c r="AY45" s="14">
        <v>0</v>
      </c>
      <c r="AZ45" s="14">
        <v>0</v>
      </c>
      <c r="BA45" s="13">
        <v>0</v>
      </c>
      <c r="BB45" s="14">
        <v>0</v>
      </c>
      <c r="BC45" s="14">
        <v>0</v>
      </c>
      <c r="BD45" s="13">
        <v>151</v>
      </c>
      <c r="BE45" s="14">
        <v>151</v>
      </c>
      <c r="BF45" s="14">
        <v>0</v>
      </c>
      <c r="BG45" s="13">
        <v>0</v>
      </c>
      <c r="BH45" s="14">
        <v>0</v>
      </c>
      <c r="BI45" s="14">
        <v>0</v>
      </c>
      <c r="BJ45" s="13">
        <v>454</v>
      </c>
      <c r="BK45" s="14">
        <v>454</v>
      </c>
      <c r="BL45" s="14">
        <v>0</v>
      </c>
      <c r="BM45" s="13">
        <v>0</v>
      </c>
      <c r="BN45" s="14">
        <v>0</v>
      </c>
      <c r="BO45" s="14">
        <v>0</v>
      </c>
      <c r="BP45" s="13">
        <v>5750</v>
      </c>
      <c r="BQ45" s="13"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v>0</v>
      </c>
      <c r="BW45" s="15">
        <v>0</v>
      </c>
      <c r="BX45" s="15">
        <v>0</v>
      </c>
      <c r="BY45" s="13">
        <v>0</v>
      </c>
      <c r="BZ45" s="15">
        <v>0</v>
      </c>
      <c r="CA45" s="15">
        <v>0</v>
      </c>
      <c r="CB45" s="13">
        <v>3330</v>
      </c>
      <c r="CC45" s="15">
        <v>3330</v>
      </c>
      <c r="CD45" s="15">
        <v>0</v>
      </c>
      <c r="CE45" s="13">
        <v>2272</v>
      </c>
      <c r="CF45" s="14">
        <v>2272</v>
      </c>
      <c r="CG45" s="14">
        <v>0</v>
      </c>
      <c r="CH45" s="13">
        <v>136</v>
      </c>
      <c r="CI45" s="14">
        <v>91</v>
      </c>
      <c r="CJ45" s="14">
        <v>45</v>
      </c>
      <c r="CK45" s="13">
        <v>0</v>
      </c>
      <c r="CL45" s="14">
        <v>0</v>
      </c>
      <c r="CM45" s="14">
        <v>0</v>
      </c>
      <c r="CN45" s="13">
        <v>1817</v>
      </c>
      <c r="CO45" s="14">
        <v>1363</v>
      </c>
      <c r="CP45" s="14">
        <v>454</v>
      </c>
      <c r="CQ45" s="16"/>
      <c r="CR45" s="13">
        <v>1054</v>
      </c>
      <c r="CS45" s="14">
        <v>860</v>
      </c>
      <c r="CT45" s="14">
        <v>194</v>
      </c>
      <c r="CU45" s="13">
        <v>8254</v>
      </c>
      <c r="CV45" s="13">
        <v>5452</v>
      </c>
      <c r="CW45" s="13">
        <v>2802</v>
      </c>
      <c r="CX45" s="13">
        <v>681</v>
      </c>
      <c r="CY45" s="14">
        <v>454</v>
      </c>
      <c r="CZ45" s="14">
        <v>227</v>
      </c>
      <c r="DA45" s="13">
        <v>7573</v>
      </c>
      <c r="DB45" s="14">
        <v>4998</v>
      </c>
      <c r="DC45" s="14">
        <v>2575</v>
      </c>
      <c r="DD45" s="13">
        <v>0</v>
      </c>
      <c r="DE45" s="14">
        <v>0</v>
      </c>
      <c r="DF45" s="14">
        <v>0</v>
      </c>
      <c r="DG45" s="17">
        <v>45561</v>
      </c>
      <c r="DH45" s="17">
        <v>34719</v>
      </c>
      <c r="DI45" s="17">
        <v>2853</v>
      </c>
      <c r="DJ45" s="17">
        <v>10842</v>
      </c>
      <c r="DK45" s="18">
        <v>1000</v>
      </c>
      <c r="DL45" s="18">
        <v>681</v>
      </c>
      <c r="DM45" s="37"/>
    </row>
    <row r="46" spans="1:117" ht="15.75" x14ac:dyDescent="0.2">
      <c r="A46" s="19" t="s">
        <v>113</v>
      </c>
      <c r="B46" s="13"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v>0</v>
      </c>
      <c r="Y46" s="13">
        <v>0</v>
      </c>
      <c r="Z46" s="14">
        <v>0</v>
      </c>
      <c r="AA46" s="14">
        <v>0</v>
      </c>
      <c r="AB46" s="13">
        <v>0</v>
      </c>
      <c r="AC46" s="14">
        <v>0</v>
      </c>
      <c r="AD46" s="14">
        <v>0</v>
      </c>
      <c r="AE46" s="13">
        <v>168</v>
      </c>
      <c r="AF46" s="14">
        <v>168</v>
      </c>
      <c r="AG46" s="14">
        <v>0</v>
      </c>
      <c r="AH46" s="14">
        <v>0</v>
      </c>
      <c r="AI46" s="13">
        <v>0</v>
      </c>
      <c r="AJ46" s="14">
        <v>0</v>
      </c>
      <c r="AK46" s="14">
        <v>0</v>
      </c>
      <c r="AL46" s="13">
        <v>169</v>
      </c>
      <c r="AM46" s="14">
        <v>115</v>
      </c>
      <c r="AN46" s="14">
        <v>54</v>
      </c>
      <c r="AO46" s="13">
        <v>65</v>
      </c>
      <c r="AP46" s="14">
        <v>54</v>
      </c>
      <c r="AQ46" s="14">
        <v>11</v>
      </c>
      <c r="AR46" s="13"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v>0</v>
      </c>
      <c r="AY46" s="14">
        <v>0</v>
      </c>
      <c r="AZ46" s="14">
        <v>0</v>
      </c>
      <c r="BA46" s="13">
        <v>0</v>
      </c>
      <c r="BB46" s="14">
        <v>0</v>
      </c>
      <c r="BC46" s="14">
        <v>0</v>
      </c>
      <c r="BD46" s="13">
        <v>0</v>
      </c>
      <c r="BE46" s="14">
        <v>0</v>
      </c>
      <c r="BF46" s="14">
        <v>0</v>
      </c>
      <c r="BG46" s="13">
        <v>0</v>
      </c>
      <c r="BH46" s="14">
        <v>0</v>
      </c>
      <c r="BI46" s="14">
        <v>0</v>
      </c>
      <c r="BJ46" s="13">
        <v>958</v>
      </c>
      <c r="BK46" s="14">
        <v>958</v>
      </c>
      <c r="BL46" s="14">
        <v>0</v>
      </c>
      <c r="BM46" s="13">
        <v>0</v>
      </c>
      <c r="BN46" s="14">
        <v>0</v>
      </c>
      <c r="BO46" s="14">
        <v>0</v>
      </c>
      <c r="BP46" s="13">
        <v>1193</v>
      </c>
      <c r="BQ46" s="13"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v>0</v>
      </c>
      <c r="BW46" s="15">
        <v>0</v>
      </c>
      <c r="BX46" s="15">
        <v>0</v>
      </c>
      <c r="BY46" s="13">
        <v>0</v>
      </c>
      <c r="BZ46" s="15">
        <v>0</v>
      </c>
      <c r="CA46" s="15">
        <v>0</v>
      </c>
      <c r="CB46" s="13">
        <v>1028</v>
      </c>
      <c r="CC46" s="15">
        <v>993</v>
      </c>
      <c r="CD46" s="15">
        <v>35</v>
      </c>
      <c r="CE46" s="13">
        <v>421</v>
      </c>
      <c r="CF46" s="14">
        <v>419</v>
      </c>
      <c r="CG46" s="14">
        <v>2</v>
      </c>
      <c r="CH46" s="13">
        <v>64</v>
      </c>
      <c r="CI46" s="14">
        <v>54</v>
      </c>
      <c r="CJ46" s="14">
        <v>10</v>
      </c>
      <c r="CK46" s="13">
        <v>0</v>
      </c>
      <c r="CL46" s="14">
        <v>0</v>
      </c>
      <c r="CM46" s="14">
        <v>0</v>
      </c>
      <c r="CN46" s="13">
        <v>64</v>
      </c>
      <c r="CO46" s="14">
        <v>32</v>
      </c>
      <c r="CP46" s="14">
        <v>32</v>
      </c>
      <c r="CQ46" s="16"/>
      <c r="CR46" s="13">
        <v>108</v>
      </c>
      <c r="CS46" s="14">
        <v>54</v>
      </c>
      <c r="CT46" s="14">
        <v>54</v>
      </c>
      <c r="CU46" s="13">
        <v>183</v>
      </c>
      <c r="CV46" s="13">
        <v>168</v>
      </c>
      <c r="CW46" s="13">
        <v>15</v>
      </c>
      <c r="CX46" s="13">
        <v>34</v>
      </c>
      <c r="CY46" s="14">
        <v>30</v>
      </c>
      <c r="CZ46" s="14">
        <v>4</v>
      </c>
      <c r="DA46" s="13">
        <v>149</v>
      </c>
      <c r="DB46" s="14">
        <v>138</v>
      </c>
      <c r="DC46" s="14">
        <v>11</v>
      </c>
      <c r="DD46" s="13">
        <v>0</v>
      </c>
      <c r="DE46" s="14">
        <v>0</v>
      </c>
      <c r="DF46" s="14">
        <v>0</v>
      </c>
      <c r="DG46" s="17">
        <v>11168</v>
      </c>
      <c r="DH46" s="17">
        <v>8153</v>
      </c>
      <c r="DI46" s="17">
        <v>1150</v>
      </c>
      <c r="DJ46" s="17">
        <v>3015</v>
      </c>
      <c r="DK46" s="18">
        <v>380</v>
      </c>
      <c r="DL46" s="18">
        <v>259</v>
      </c>
      <c r="DM46" s="37"/>
    </row>
    <row r="47" spans="1:117" ht="15.75" x14ac:dyDescent="0.2">
      <c r="A47" s="19" t="s">
        <v>114</v>
      </c>
      <c r="B47" s="13"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v>0</v>
      </c>
      <c r="Y47" s="13">
        <v>0</v>
      </c>
      <c r="Z47" s="14">
        <v>0</v>
      </c>
      <c r="AA47" s="14">
        <v>0</v>
      </c>
      <c r="AB47" s="13">
        <v>0</v>
      </c>
      <c r="AC47" s="14">
        <v>0</v>
      </c>
      <c r="AD47" s="14">
        <v>0</v>
      </c>
      <c r="AE47" s="13">
        <v>0</v>
      </c>
      <c r="AF47" s="14">
        <v>0</v>
      </c>
      <c r="AG47" s="14">
        <v>0</v>
      </c>
      <c r="AH47" s="14">
        <v>0</v>
      </c>
      <c r="AI47" s="13">
        <v>0</v>
      </c>
      <c r="AJ47" s="14">
        <v>0</v>
      </c>
      <c r="AK47" s="14">
        <v>0</v>
      </c>
      <c r="AL47" s="13">
        <v>2275</v>
      </c>
      <c r="AM47" s="14">
        <v>1744</v>
      </c>
      <c r="AN47" s="14">
        <v>531</v>
      </c>
      <c r="AO47" s="13">
        <v>1081</v>
      </c>
      <c r="AP47" s="14">
        <v>1081</v>
      </c>
      <c r="AQ47" s="14">
        <v>0</v>
      </c>
      <c r="AR47" s="13"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v>0</v>
      </c>
      <c r="AY47" s="14">
        <v>0</v>
      </c>
      <c r="AZ47" s="14">
        <v>0</v>
      </c>
      <c r="BA47" s="13">
        <v>0</v>
      </c>
      <c r="BB47" s="14">
        <v>0</v>
      </c>
      <c r="BC47" s="14">
        <v>0</v>
      </c>
      <c r="BD47" s="13">
        <v>0</v>
      </c>
      <c r="BE47" s="14">
        <v>0</v>
      </c>
      <c r="BF47" s="14">
        <v>0</v>
      </c>
      <c r="BG47" s="13">
        <v>0</v>
      </c>
      <c r="BH47" s="14">
        <v>0</v>
      </c>
      <c r="BI47" s="14">
        <v>0</v>
      </c>
      <c r="BJ47" s="13">
        <v>567</v>
      </c>
      <c r="BK47" s="14">
        <v>534</v>
      </c>
      <c r="BL47" s="14">
        <v>33</v>
      </c>
      <c r="BM47" s="13">
        <v>0</v>
      </c>
      <c r="BN47" s="14">
        <v>0</v>
      </c>
      <c r="BO47" s="14">
        <v>0</v>
      </c>
      <c r="BP47" s="13">
        <v>1474</v>
      </c>
      <c r="BQ47" s="13"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v>319</v>
      </c>
      <c r="BW47" s="15">
        <v>319</v>
      </c>
      <c r="BX47" s="15">
        <v>0</v>
      </c>
      <c r="BY47" s="13">
        <v>0</v>
      </c>
      <c r="BZ47" s="15">
        <v>0</v>
      </c>
      <c r="CA47" s="15">
        <v>0</v>
      </c>
      <c r="CB47" s="13">
        <v>298</v>
      </c>
      <c r="CC47" s="15">
        <v>298</v>
      </c>
      <c r="CD47" s="15">
        <v>0</v>
      </c>
      <c r="CE47" s="13">
        <v>3052</v>
      </c>
      <c r="CF47" s="14">
        <v>2141</v>
      </c>
      <c r="CG47" s="14">
        <v>911</v>
      </c>
      <c r="CH47" s="13">
        <v>1978</v>
      </c>
      <c r="CI47" s="14">
        <v>1485</v>
      </c>
      <c r="CJ47" s="14">
        <v>493</v>
      </c>
      <c r="CK47" s="13">
        <v>0</v>
      </c>
      <c r="CL47" s="14">
        <v>0</v>
      </c>
      <c r="CM47" s="14">
        <v>0</v>
      </c>
      <c r="CN47" s="13">
        <v>1341</v>
      </c>
      <c r="CO47" s="14">
        <v>843</v>
      </c>
      <c r="CP47" s="14">
        <v>498</v>
      </c>
      <c r="CQ47" s="16"/>
      <c r="CR47" s="13">
        <v>679</v>
      </c>
      <c r="CS47" s="14">
        <v>679</v>
      </c>
      <c r="CT47" s="14">
        <v>0</v>
      </c>
      <c r="CU47" s="13">
        <v>647</v>
      </c>
      <c r="CV47" s="13">
        <v>647</v>
      </c>
      <c r="CW47" s="13">
        <v>0</v>
      </c>
      <c r="CX47" s="13">
        <v>144</v>
      </c>
      <c r="CY47" s="14">
        <v>144</v>
      </c>
      <c r="CZ47" s="14">
        <v>0</v>
      </c>
      <c r="DA47" s="13">
        <v>503</v>
      </c>
      <c r="DB47" s="14">
        <v>503</v>
      </c>
      <c r="DC47" s="14">
        <v>0</v>
      </c>
      <c r="DD47" s="13">
        <v>0</v>
      </c>
      <c r="DE47" s="14">
        <v>0</v>
      </c>
      <c r="DF47" s="14">
        <v>0</v>
      </c>
      <c r="DG47" s="17">
        <v>30728</v>
      </c>
      <c r="DH47" s="17">
        <v>22999</v>
      </c>
      <c r="DI47" s="17">
        <v>1687</v>
      </c>
      <c r="DJ47" s="17">
        <v>7729</v>
      </c>
      <c r="DK47" s="18">
        <v>569</v>
      </c>
      <c r="DL47" s="18">
        <v>388</v>
      </c>
      <c r="DM47" s="37"/>
    </row>
    <row r="48" spans="1:117" ht="15.75" x14ac:dyDescent="0.2">
      <c r="A48" s="19" t="s">
        <v>115</v>
      </c>
      <c r="B48" s="13"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v>0</v>
      </c>
      <c r="Y48" s="13">
        <v>0</v>
      </c>
      <c r="Z48" s="14">
        <v>0</v>
      </c>
      <c r="AA48" s="14">
        <v>0</v>
      </c>
      <c r="AB48" s="13">
        <v>0</v>
      </c>
      <c r="AC48" s="14">
        <v>0</v>
      </c>
      <c r="AD48" s="14">
        <v>0</v>
      </c>
      <c r="AE48" s="13">
        <v>1855</v>
      </c>
      <c r="AF48" s="14">
        <v>1855</v>
      </c>
      <c r="AG48" s="14">
        <v>0</v>
      </c>
      <c r="AH48" s="14">
        <v>0</v>
      </c>
      <c r="AI48" s="13">
        <v>0</v>
      </c>
      <c r="AJ48" s="14">
        <v>0</v>
      </c>
      <c r="AK48" s="14">
        <v>0</v>
      </c>
      <c r="AL48" s="13">
        <v>388</v>
      </c>
      <c r="AM48" s="14">
        <v>360</v>
      </c>
      <c r="AN48" s="14">
        <v>28</v>
      </c>
      <c r="AO48" s="13">
        <v>0</v>
      </c>
      <c r="AP48" s="14">
        <v>0</v>
      </c>
      <c r="AQ48" s="14">
        <v>0</v>
      </c>
      <c r="AR48" s="13"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v>0</v>
      </c>
      <c r="AY48" s="14">
        <v>0</v>
      </c>
      <c r="AZ48" s="14">
        <v>0</v>
      </c>
      <c r="BA48" s="13">
        <v>0</v>
      </c>
      <c r="BB48" s="14">
        <v>0</v>
      </c>
      <c r="BC48" s="14">
        <v>0</v>
      </c>
      <c r="BD48" s="13">
        <v>0</v>
      </c>
      <c r="BE48" s="14">
        <v>0</v>
      </c>
      <c r="BF48" s="14">
        <v>0</v>
      </c>
      <c r="BG48" s="13">
        <v>0</v>
      </c>
      <c r="BH48" s="14">
        <v>0</v>
      </c>
      <c r="BI48" s="14">
        <v>0</v>
      </c>
      <c r="BJ48" s="13">
        <v>1959</v>
      </c>
      <c r="BK48" s="14">
        <v>1959</v>
      </c>
      <c r="BL48" s="14">
        <v>0</v>
      </c>
      <c r="BM48" s="13">
        <v>0</v>
      </c>
      <c r="BN48" s="14">
        <v>0</v>
      </c>
      <c r="BO48" s="14">
        <v>0</v>
      </c>
      <c r="BP48" s="13">
        <v>1160</v>
      </c>
      <c r="BQ48" s="13"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v>0</v>
      </c>
      <c r="BW48" s="15">
        <v>0</v>
      </c>
      <c r="BX48" s="15">
        <v>0</v>
      </c>
      <c r="BY48" s="13">
        <v>0</v>
      </c>
      <c r="BZ48" s="15">
        <v>0</v>
      </c>
      <c r="CA48" s="15">
        <v>0</v>
      </c>
      <c r="CB48" s="13">
        <v>690</v>
      </c>
      <c r="CC48" s="15">
        <v>380</v>
      </c>
      <c r="CD48" s="15">
        <v>310</v>
      </c>
      <c r="CE48" s="13">
        <v>783</v>
      </c>
      <c r="CF48" s="14">
        <v>775</v>
      </c>
      <c r="CG48" s="14">
        <v>8</v>
      </c>
      <c r="CH48" s="13">
        <v>844</v>
      </c>
      <c r="CI48" s="14">
        <v>678</v>
      </c>
      <c r="CJ48" s="14">
        <v>166</v>
      </c>
      <c r="CK48" s="13">
        <v>0</v>
      </c>
      <c r="CL48" s="14">
        <v>0</v>
      </c>
      <c r="CM48" s="14">
        <v>0</v>
      </c>
      <c r="CN48" s="13">
        <v>443</v>
      </c>
      <c r="CO48" s="14">
        <v>415</v>
      </c>
      <c r="CP48" s="14">
        <v>28</v>
      </c>
      <c r="CQ48" s="16"/>
      <c r="CR48" s="13">
        <v>519</v>
      </c>
      <c r="CS48" s="14">
        <v>353</v>
      </c>
      <c r="CT48" s="14">
        <v>166</v>
      </c>
      <c r="CU48" s="13">
        <v>332</v>
      </c>
      <c r="CV48" s="13">
        <v>221</v>
      </c>
      <c r="CW48" s="13">
        <v>111</v>
      </c>
      <c r="CX48" s="13">
        <v>0</v>
      </c>
      <c r="CY48" s="14">
        <v>0</v>
      </c>
      <c r="CZ48" s="14">
        <v>0</v>
      </c>
      <c r="DA48" s="13">
        <v>332</v>
      </c>
      <c r="DB48" s="14">
        <v>221</v>
      </c>
      <c r="DC48" s="14">
        <v>111</v>
      </c>
      <c r="DD48" s="13">
        <v>0</v>
      </c>
      <c r="DE48" s="14">
        <v>0</v>
      </c>
      <c r="DF48" s="14">
        <v>0</v>
      </c>
      <c r="DG48" s="17">
        <v>19689</v>
      </c>
      <c r="DH48" s="17">
        <v>15121</v>
      </c>
      <c r="DI48" s="17">
        <v>2395</v>
      </c>
      <c r="DJ48" s="17">
        <v>4568</v>
      </c>
      <c r="DK48" s="18">
        <v>810</v>
      </c>
      <c r="DL48" s="18">
        <v>552</v>
      </c>
      <c r="DM48" s="37"/>
    </row>
    <row r="49" spans="1:117" ht="31.5" x14ac:dyDescent="0.2">
      <c r="A49" s="19" t="s">
        <v>116</v>
      </c>
      <c r="B49" s="13"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v>2035</v>
      </c>
      <c r="Y49" s="13">
        <v>1938</v>
      </c>
      <c r="Z49" s="14">
        <v>1938</v>
      </c>
      <c r="AA49" s="14">
        <v>0</v>
      </c>
      <c r="AB49" s="13">
        <v>97</v>
      </c>
      <c r="AC49" s="14">
        <v>97</v>
      </c>
      <c r="AD49" s="14">
        <v>0</v>
      </c>
      <c r="AE49" s="13">
        <v>3010</v>
      </c>
      <c r="AF49" s="14">
        <v>3010</v>
      </c>
      <c r="AG49" s="14">
        <v>0</v>
      </c>
      <c r="AH49" s="14">
        <v>0</v>
      </c>
      <c r="AI49" s="13">
        <v>19</v>
      </c>
      <c r="AJ49" s="14">
        <v>19</v>
      </c>
      <c r="AK49" s="14">
        <v>0</v>
      </c>
      <c r="AL49" s="13">
        <v>77</v>
      </c>
      <c r="AM49" s="14">
        <v>77</v>
      </c>
      <c r="AN49" s="14">
        <v>0</v>
      </c>
      <c r="AO49" s="13">
        <v>58</v>
      </c>
      <c r="AP49" s="14">
        <v>58</v>
      </c>
      <c r="AQ49" s="14">
        <v>0</v>
      </c>
      <c r="AR49" s="13"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v>0</v>
      </c>
      <c r="AY49" s="14">
        <v>0</v>
      </c>
      <c r="AZ49" s="14">
        <v>0</v>
      </c>
      <c r="BA49" s="13">
        <v>97</v>
      </c>
      <c r="BB49" s="14">
        <v>97</v>
      </c>
      <c r="BC49" s="14">
        <v>0</v>
      </c>
      <c r="BD49" s="13">
        <v>292</v>
      </c>
      <c r="BE49" s="14">
        <v>292</v>
      </c>
      <c r="BF49" s="14">
        <v>0</v>
      </c>
      <c r="BG49" s="13">
        <v>671</v>
      </c>
      <c r="BH49" s="14">
        <v>671</v>
      </c>
      <c r="BI49" s="14">
        <v>0</v>
      </c>
      <c r="BJ49" s="13">
        <v>1136</v>
      </c>
      <c r="BK49" s="14">
        <v>1136</v>
      </c>
      <c r="BL49" s="14">
        <v>0</v>
      </c>
      <c r="BM49" s="13">
        <v>146</v>
      </c>
      <c r="BN49" s="14">
        <v>146</v>
      </c>
      <c r="BO49" s="14">
        <v>0</v>
      </c>
      <c r="BP49" s="13">
        <v>1123</v>
      </c>
      <c r="BQ49" s="13"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v>0</v>
      </c>
      <c r="BW49" s="20">
        <v>0</v>
      </c>
      <c r="BX49" s="20">
        <v>0</v>
      </c>
      <c r="BY49" s="13">
        <v>0</v>
      </c>
      <c r="BZ49" s="20">
        <v>0</v>
      </c>
      <c r="CA49" s="20">
        <v>0</v>
      </c>
      <c r="CB49" s="13">
        <v>1123</v>
      </c>
      <c r="CC49" s="20">
        <v>1123</v>
      </c>
      <c r="CD49" s="20">
        <v>0</v>
      </c>
      <c r="CE49" s="13">
        <v>11690</v>
      </c>
      <c r="CF49" s="14">
        <v>11671</v>
      </c>
      <c r="CG49" s="14">
        <v>19</v>
      </c>
      <c r="CH49" s="13">
        <v>1364</v>
      </c>
      <c r="CI49" s="14">
        <v>1364</v>
      </c>
      <c r="CJ49" s="14">
        <v>0</v>
      </c>
      <c r="CK49" s="13">
        <v>0</v>
      </c>
      <c r="CL49" s="14">
        <v>0</v>
      </c>
      <c r="CM49" s="14">
        <v>0</v>
      </c>
      <c r="CN49" s="13">
        <v>100</v>
      </c>
      <c r="CO49" s="14">
        <v>100</v>
      </c>
      <c r="CP49" s="14">
        <v>0</v>
      </c>
      <c r="CQ49" s="16"/>
      <c r="CR49" s="13">
        <v>0</v>
      </c>
      <c r="CS49" s="14">
        <v>0</v>
      </c>
      <c r="CT49" s="14">
        <v>0</v>
      </c>
      <c r="CU49" s="13">
        <v>0</v>
      </c>
      <c r="CV49" s="13">
        <v>0</v>
      </c>
      <c r="CW49" s="13">
        <v>0</v>
      </c>
      <c r="CX49" s="13">
        <v>0</v>
      </c>
      <c r="CY49" s="14">
        <v>0</v>
      </c>
      <c r="CZ49" s="14">
        <v>0</v>
      </c>
      <c r="DA49" s="13">
        <v>0</v>
      </c>
      <c r="DB49" s="14">
        <v>0</v>
      </c>
      <c r="DC49" s="14">
        <v>0</v>
      </c>
      <c r="DD49" s="13">
        <v>0</v>
      </c>
      <c r="DE49" s="14">
        <v>0</v>
      </c>
      <c r="DF49" s="14">
        <v>0</v>
      </c>
      <c r="DG49" s="17">
        <v>33530</v>
      </c>
      <c r="DH49" s="17">
        <v>33511</v>
      </c>
      <c r="DI49" s="17">
        <v>5281</v>
      </c>
      <c r="DJ49" s="17">
        <v>19</v>
      </c>
      <c r="DK49" s="18">
        <v>5000</v>
      </c>
      <c r="DL49" s="18">
        <v>1006</v>
      </c>
      <c r="DM49" s="37"/>
    </row>
    <row r="50" spans="1:117" ht="15.75" x14ac:dyDescent="0.2">
      <c r="A50" s="19" t="s">
        <v>117</v>
      </c>
      <c r="B50" s="13"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v>2902</v>
      </c>
      <c r="Y50" s="13">
        <v>2902</v>
      </c>
      <c r="Z50" s="14">
        <v>2651</v>
      </c>
      <c r="AA50" s="14">
        <v>251</v>
      </c>
      <c r="AB50" s="13">
        <v>0</v>
      </c>
      <c r="AC50" s="14">
        <v>0</v>
      </c>
      <c r="AD50" s="14">
        <v>0</v>
      </c>
      <c r="AE50" s="13">
        <v>3078</v>
      </c>
      <c r="AF50" s="14">
        <v>1710</v>
      </c>
      <c r="AG50" s="14">
        <v>1368</v>
      </c>
      <c r="AH50" s="14">
        <v>0</v>
      </c>
      <c r="AI50" s="13">
        <v>0</v>
      </c>
      <c r="AJ50" s="14">
        <v>0</v>
      </c>
      <c r="AK50" s="14">
        <v>0</v>
      </c>
      <c r="AL50" s="13">
        <v>2022</v>
      </c>
      <c r="AM50" s="14">
        <v>1368</v>
      </c>
      <c r="AN50" s="14">
        <v>654</v>
      </c>
      <c r="AO50" s="13">
        <v>650</v>
      </c>
      <c r="AP50" s="14">
        <v>650</v>
      </c>
      <c r="AQ50" s="14">
        <v>0</v>
      </c>
      <c r="AR50" s="13"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v>0</v>
      </c>
      <c r="AY50" s="14">
        <v>0</v>
      </c>
      <c r="AZ50" s="14">
        <v>0</v>
      </c>
      <c r="BA50" s="13">
        <v>0</v>
      </c>
      <c r="BB50" s="14">
        <v>0</v>
      </c>
      <c r="BC50" s="14">
        <v>0</v>
      </c>
      <c r="BD50" s="13">
        <v>570</v>
      </c>
      <c r="BE50" s="14">
        <v>228</v>
      </c>
      <c r="BF50" s="14">
        <v>342</v>
      </c>
      <c r="BG50" s="13">
        <v>0</v>
      </c>
      <c r="BH50" s="14">
        <v>0</v>
      </c>
      <c r="BI50" s="14">
        <v>0</v>
      </c>
      <c r="BJ50" s="13">
        <v>456</v>
      </c>
      <c r="BK50" s="14">
        <v>456</v>
      </c>
      <c r="BL50" s="14">
        <v>0</v>
      </c>
      <c r="BM50" s="13">
        <v>2165</v>
      </c>
      <c r="BN50" s="14">
        <v>1937</v>
      </c>
      <c r="BO50" s="14">
        <v>228</v>
      </c>
      <c r="BP50" s="13">
        <v>3610</v>
      </c>
      <c r="BQ50" s="13"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v>0</v>
      </c>
      <c r="BW50" s="15">
        <v>0</v>
      </c>
      <c r="BX50" s="15">
        <v>0</v>
      </c>
      <c r="BY50" s="13">
        <v>0</v>
      </c>
      <c r="BZ50" s="15">
        <v>0</v>
      </c>
      <c r="CA50" s="15">
        <v>0</v>
      </c>
      <c r="CB50" s="13">
        <v>1471</v>
      </c>
      <c r="CC50" s="15">
        <v>1230</v>
      </c>
      <c r="CD50" s="15">
        <v>241</v>
      </c>
      <c r="CE50" s="13">
        <v>14720</v>
      </c>
      <c r="CF50" s="14">
        <v>14246</v>
      </c>
      <c r="CG50" s="14">
        <v>474</v>
      </c>
      <c r="CH50" s="13">
        <v>3875</v>
      </c>
      <c r="CI50" s="14">
        <v>2849</v>
      </c>
      <c r="CJ50" s="14">
        <v>1026</v>
      </c>
      <c r="CK50" s="13">
        <v>0</v>
      </c>
      <c r="CL50" s="14">
        <v>0</v>
      </c>
      <c r="CM50" s="14">
        <v>0</v>
      </c>
      <c r="CN50" s="13">
        <v>6804</v>
      </c>
      <c r="CO50" s="14">
        <v>5676</v>
      </c>
      <c r="CP50" s="14">
        <v>1128</v>
      </c>
      <c r="CQ50" s="16"/>
      <c r="CR50" s="13">
        <v>0</v>
      </c>
      <c r="CS50" s="14">
        <v>0</v>
      </c>
      <c r="CT50" s="14">
        <v>0</v>
      </c>
      <c r="CU50" s="13">
        <v>6864</v>
      </c>
      <c r="CV50" s="13">
        <v>5493</v>
      </c>
      <c r="CW50" s="13">
        <v>1371</v>
      </c>
      <c r="CX50" s="13">
        <v>756</v>
      </c>
      <c r="CY50" s="14">
        <v>604</v>
      </c>
      <c r="CZ50" s="14">
        <v>152</v>
      </c>
      <c r="DA50" s="13">
        <v>6108</v>
      </c>
      <c r="DB50" s="14">
        <v>4889</v>
      </c>
      <c r="DC50" s="14">
        <v>1219</v>
      </c>
      <c r="DD50" s="13">
        <v>0</v>
      </c>
      <c r="DE50" s="14">
        <v>0</v>
      </c>
      <c r="DF50" s="14">
        <v>0</v>
      </c>
      <c r="DG50" s="17">
        <v>123890</v>
      </c>
      <c r="DH50" s="17">
        <v>86784</v>
      </c>
      <c r="DI50" s="17">
        <v>9098</v>
      </c>
      <c r="DJ50" s="17">
        <v>37106</v>
      </c>
      <c r="DK50" s="18">
        <v>3143</v>
      </c>
      <c r="DL50" s="18">
        <v>2142</v>
      </c>
      <c r="DM50" s="37"/>
    </row>
    <row r="51" spans="1:117" s="4" customFormat="1" ht="15.75" x14ac:dyDescent="0.2">
      <c r="A51" s="19" t="s">
        <v>118</v>
      </c>
      <c r="B51" s="13"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v>1216</v>
      </c>
      <c r="Y51" s="13">
        <v>1216</v>
      </c>
      <c r="Z51" s="14">
        <v>1216</v>
      </c>
      <c r="AA51" s="14">
        <v>0</v>
      </c>
      <c r="AB51" s="13">
        <v>0</v>
      </c>
      <c r="AC51" s="14">
        <v>0</v>
      </c>
      <c r="AD51" s="14">
        <v>0</v>
      </c>
      <c r="AE51" s="13">
        <v>1520</v>
      </c>
      <c r="AF51" s="14">
        <v>1520</v>
      </c>
      <c r="AG51" s="14">
        <v>0</v>
      </c>
      <c r="AH51" s="14">
        <v>0</v>
      </c>
      <c r="AI51" s="13">
        <v>0</v>
      </c>
      <c r="AJ51" s="14">
        <v>0</v>
      </c>
      <c r="AK51" s="14">
        <v>0</v>
      </c>
      <c r="AL51" s="13">
        <v>1013</v>
      </c>
      <c r="AM51" s="14">
        <v>1013</v>
      </c>
      <c r="AN51" s="14">
        <v>0</v>
      </c>
      <c r="AO51" s="13">
        <v>912</v>
      </c>
      <c r="AP51" s="14">
        <v>912</v>
      </c>
      <c r="AQ51" s="14">
        <v>0</v>
      </c>
      <c r="AR51" s="13"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v>0</v>
      </c>
      <c r="AY51" s="14">
        <v>0</v>
      </c>
      <c r="AZ51" s="14">
        <v>0</v>
      </c>
      <c r="BA51" s="13">
        <v>0</v>
      </c>
      <c r="BB51" s="14">
        <v>0</v>
      </c>
      <c r="BC51" s="14">
        <v>0</v>
      </c>
      <c r="BD51" s="13">
        <v>4052</v>
      </c>
      <c r="BE51" s="14">
        <v>4052</v>
      </c>
      <c r="BF51" s="14">
        <v>0</v>
      </c>
      <c r="BG51" s="13">
        <v>0</v>
      </c>
      <c r="BH51" s="14">
        <v>0</v>
      </c>
      <c r="BI51" s="14">
        <v>0</v>
      </c>
      <c r="BJ51" s="13">
        <v>709</v>
      </c>
      <c r="BK51" s="14">
        <v>709</v>
      </c>
      <c r="BL51" s="14">
        <v>0</v>
      </c>
      <c r="BM51" s="13">
        <v>1865</v>
      </c>
      <c r="BN51" s="14">
        <v>1865</v>
      </c>
      <c r="BO51" s="14">
        <v>0</v>
      </c>
      <c r="BP51" s="13">
        <v>0</v>
      </c>
      <c r="BQ51" s="13"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v>0</v>
      </c>
      <c r="BW51" s="14">
        <v>0</v>
      </c>
      <c r="BX51" s="14">
        <v>0</v>
      </c>
      <c r="BY51" s="13">
        <v>0</v>
      </c>
      <c r="BZ51" s="14">
        <v>0</v>
      </c>
      <c r="CA51" s="14">
        <v>0</v>
      </c>
      <c r="CB51" s="13">
        <v>0</v>
      </c>
      <c r="CC51" s="14">
        <v>0</v>
      </c>
      <c r="CD51" s="14">
        <v>0</v>
      </c>
      <c r="CE51" s="13">
        <v>0</v>
      </c>
      <c r="CF51" s="14">
        <v>0</v>
      </c>
      <c r="CG51" s="14">
        <v>0</v>
      </c>
      <c r="CH51" s="13">
        <v>1003</v>
      </c>
      <c r="CI51" s="14">
        <v>1003</v>
      </c>
      <c r="CJ51" s="14">
        <v>0</v>
      </c>
      <c r="CK51" s="13">
        <v>0</v>
      </c>
      <c r="CL51" s="14">
        <v>0</v>
      </c>
      <c r="CM51" s="14">
        <v>0</v>
      </c>
      <c r="CN51" s="13">
        <v>61</v>
      </c>
      <c r="CO51" s="14">
        <v>61</v>
      </c>
      <c r="CP51" s="14">
        <v>0</v>
      </c>
      <c r="CQ51" s="16"/>
      <c r="CR51" s="13">
        <v>41</v>
      </c>
      <c r="CS51" s="14">
        <v>41</v>
      </c>
      <c r="CT51" s="14">
        <v>0</v>
      </c>
      <c r="CU51" s="13">
        <v>5101</v>
      </c>
      <c r="CV51" s="13">
        <v>5101</v>
      </c>
      <c r="CW51" s="13">
        <v>0</v>
      </c>
      <c r="CX51" s="13">
        <v>0</v>
      </c>
      <c r="CY51" s="14">
        <v>0</v>
      </c>
      <c r="CZ51" s="14">
        <v>0</v>
      </c>
      <c r="DA51" s="13">
        <v>0</v>
      </c>
      <c r="DB51" s="14">
        <v>0</v>
      </c>
      <c r="DC51" s="14">
        <v>0</v>
      </c>
      <c r="DD51" s="13">
        <v>5101</v>
      </c>
      <c r="DE51" s="14">
        <v>5101</v>
      </c>
      <c r="DF51" s="14">
        <v>0</v>
      </c>
      <c r="DG51" s="17">
        <v>52825</v>
      </c>
      <c r="DH51" s="17">
        <v>52825</v>
      </c>
      <c r="DI51" s="17">
        <v>8231</v>
      </c>
      <c r="DJ51" s="17">
        <v>0</v>
      </c>
      <c r="DK51" s="18">
        <v>2314</v>
      </c>
      <c r="DL51" s="18">
        <v>1576</v>
      </c>
      <c r="DM51" s="37"/>
    </row>
    <row r="52" spans="1:117" ht="15.75" x14ac:dyDescent="0.2">
      <c r="A52" s="19" t="s">
        <v>119</v>
      </c>
      <c r="B52" s="13"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v>1675</v>
      </c>
      <c r="Y52" s="13">
        <v>1675</v>
      </c>
      <c r="Z52" s="14">
        <v>1675</v>
      </c>
      <c r="AA52" s="14">
        <v>0</v>
      </c>
      <c r="AB52" s="13">
        <v>0</v>
      </c>
      <c r="AC52" s="14">
        <v>0</v>
      </c>
      <c r="AD52" s="14">
        <v>0</v>
      </c>
      <c r="AE52" s="13">
        <v>2228</v>
      </c>
      <c r="AF52" s="14">
        <v>2228</v>
      </c>
      <c r="AG52" s="14">
        <v>0</v>
      </c>
      <c r="AH52" s="14">
        <v>0</v>
      </c>
      <c r="AI52" s="13">
        <v>0</v>
      </c>
      <c r="AJ52" s="14">
        <v>0</v>
      </c>
      <c r="AK52" s="14">
        <v>0</v>
      </c>
      <c r="AL52" s="13">
        <v>3641</v>
      </c>
      <c r="AM52" s="14">
        <v>3641</v>
      </c>
      <c r="AN52" s="14">
        <v>0</v>
      </c>
      <c r="AO52" s="13">
        <v>1576</v>
      </c>
      <c r="AP52" s="14">
        <v>1576</v>
      </c>
      <c r="AQ52" s="14">
        <v>0</v>
      </c>
      <c r="AR52" s="13"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v>214</v>
      </c>
      <c r="AY52" s="14">
        <v>214</v>
      </c>
      <c r="AZ52" s="14">
        <v>0</v>
      </c>
      <c r="BA52" s="13">
        <v>0</v>
      </c>
      <c r="BB52" s="14">
        <v>0</v>
      </c>
      <c r="BC52" s="14">
        <v>0</v>
      </c>
      <c r="BD52" s="13">
        <v>4415</v>
      </c>
      <c r="BE52" s="14">
        <v>4415</v>
      </c>
      <c r="BF52" s="14">
        <v>0</v>
      </c>
      <c r="BG52" s="13">
        <v>0</v>
      </c>
      <c r="BH52" s="14">
        <v>0</v>
      </c>
      <c r="BI52" s="14">
        <v>0</v>
      </c>
      <c r="BJ52" s="13">
        <v>960</v>
      </c>
      <c r="BK52" s="14">
        <v>960</v>
      </c>
      <c r="BL52" s="14">
        <v>0</v>
      </c>
      <c r="BM52" s="13">
        <v>1418</v>
      </c>
      <c r="BN52" s="14">
        <v>1418</v>
      </c>
      <c r="BO52" s="14">
        <v>0</v>
      </c>
      <c r="BP52" s="13">
        <v>837</v>
      </c>
      <c r="BQ52" s="13"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v>0</v>
      </c>
      <c r="BW52" s="15">
        <v>0</v>
      </c>
      <c r="BX52" s="15">
        <v>0</v>
      </c>
      <c r="BY52" s="13">
        <v>0</v>
      </c>
      <c r="BZ52" s="15">
        <v>0</v>
      </c>
      <c r="CA52" s="15">
        <v>0</v>
      </c>
      <c r="CB52" s="13">
        <v>0</v>
      </c>
      <c r="CC52" s="15">
        <v>0</v>
      </c>
      <c r="CD52" s="15">
        <v>0</v>
      </c>
      <c r="CE52" s="13">
        <v>6241</v>
      </c>
      <c r="CF52" s="14">
        <v>6241</v>
      </c>
      <c r="CG52" s="14">
        <v>0</v>
      </c>
      <c r="CH52" s="13">
        <v>3974</v>
      </c>
      <c r="CI52" s="14">
        <v>3974</v>
      </c>
      <c r="CJ52" s="14">
        <v>0</v>
      </c>
      <c r="CK52" s="13">
        <v>0</v>
      </c>
      <c r="CL52" s="14">
        <v>0</v>
      </c>
      <c r="CM52" s="14">
        <v>0</v>
      </c>
      <c r="CN52" s="13">
        <v>4109</v>
      </c>
      <c r="CO52" s="14">
        <v>4109</v>
      </c>
      <c r="CP52" s="14">
        <v>0</v>
      </c>
      <c r="CQ52" s="16"/>
      <c r="CR52" s="13">
        <v>0</v>
      </c>
      <c r="CS52" s="14">
        <v>0</v>
      </c>
      <c r="CT52" s="14">
        <v>0</v>
      </c>
      <c r="CU52" s="13">
        <v>0</v>
      </c>
      <c r="CV52" s="13">
        <v>0</v>
      </c>
      <c r="CW52" s="13">
        <v>0</v>
      </c>
      <c r="CX52" s="13">
        <v>0</v>
      </c>
      <c r="CY52" s="14">
        <v>0</v>
      </c>
      <c r="CZ52" s="14">
        <v>0</v>
      </c>
      <c r="DA52" s="13">
        <v>0</v>
      </c>
      <c r="DB52" s="14">
        <v>0</v>
      </c>
      <c r="DC52" s="14">
        <v>0</v>
      </c>
      <c r="DD52" s="13">
        <v>0</v>
      </c>
      <c r="DE52" s="14">
        <v>0</v>
      </c>
      <c r="DF52" s="14">
        <v>0</v>
      </c>
      <c r="DG52" s="17">
        <v>66297</v>
      </c>
      <c r="DH52" s="17">
        <v>66297</v>
      </c>
      <c r="DI52" s="17">
        <v>4427</v>
      </c>
      <c r="DJ52" s="17">
        <v>0</v>
      </c>
      <c r="DK52" s="18">
        <v>1240</v>
      </c>
      <c r="DL52" s="18">
        <v>845</v>
      </c>
      <c r="DM52" s="37"/>
    </row>
    <row r="53" spans="1:117" ht="15.75" x14ac:dyDescent="0.2">
      <c r="A53" s="19" t="s">
        <v>120</v>
      </c>
      <c r="B53" s="13"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v>5415</v>
      </c>
      <c r="Y53" s="13">
        <v>3388</v>
      </c>
      <c r="Z53" s="14">
        <v>3388</v>
      </c>
      <c r="AA53" s="14">
        <v>0</v>
      </c>
      <c r="AB53" s="13">
        <v>2027</v>
      </c>
      <c r="AC53" s="14">
        <v>2027</v>
      </c>
      <c r="AD53" s="14">
        <v>0</v>
      </c>
      <c r="AE53" s="13">
        <v>3909</v>
      </c>
      <c r="AF53" s="14">
        <v>3909</v>
      </c>
      <c r="AG53" s="14">
        <v>0</v>
      </c>
      <c r="AH53" s="14">
        <v>0</v>
      </c>
      <c r="AI53" s="13">
        <v>0</v>
      </c>
      <c r="AJ53" s="14">
        <v>0</v>
      </c>
      <c r="AK53" s="14">
        <v>0</v>
      </c>
      <c r="AL53" s="13">
        <v>6469</v>
      </c>
      <c r="AM53" s="14">
        <v>6469</v>
      </c>
      <c r="AN53" s="14">
        <v>0</v>
      </c>
      <c r="AO53" s="13">
        <v>1413</v>
      </c>
      <c r="AP53" s="14">
        <v>1413</v>
      </c>
      <c r="AQ53" s="14">
        <v>0</v>
      </c>
      <c r="AR53" s="13"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v>0</v>
      </c>
      <c r="AY53" s="14">
        <v>0</v>
      </c>
      <c r="AZ53" s="14">
        <v>0</v>
      </c>
      <c r="BA53" s="13">
        <v>0</v>
      </c>
      <c r="BB53" s="14">
        <v>0</v>
      </c>
      <c r="BC53" s="14">
        <v>0</v>
      </c>
      <c r="BD53" s="13">
        <v>2042</v>
      </c>
      <c r="BE53" s="14">
        <v>2042</v>
      </c>
      <c r="BF53" s="14">
        <v>0</v>
      </c>
      <c r="BG53" s="13">
        <v>0</v>
      </c>
      <c r="BH53" s="14">
        <v>0</v>
      </c>
      <c r="BI53" s="14">
        <v>0</v>
      </c>
      <c r="BJ53" s="13">
        <v>3072</v>
      </c>
      <c r="BK53" s="14">
        <v>3072</v>
      </c>
      <c r="BL53" s="14">
        <v>0</v>
      </c>
      <c r="BM53" s="13">
        <v>3996</v>
      </c>
      <c r="BN53" s="14">
        <v>3996</v>
      </c>
      <c r="BO53" s="14">
        <v>0</v>
      </c>
      <c r="BP53" s="13">
        <v>0</v>
      </c>
      <c r="BQ53" s="13"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v>0</v>
      </c>
      <c r="BW53" s="14">
        <v>0</v>
      </c>
      <c r="BX53" s="14">
        <v>0</v>
      </c>
      <c r="BY53" s="13">
        <v>0</v>
      </c>
      <c r="BZ53" s="14">
        <v>0</v>
      </c>
      <c r="CA53" s="14">
        <v>0</v>
      </c>
      <c r="CB53" s="13">
        <v>0</v>
      </c>
      <c r="CC53" s="14">
        <v>0</v>
      </c>
      <c r="CD53" s="14">
        <v>0</v>
      </c>
      <c r="CE53" s="13">
        <v>0</v>
      </c>
      <c r="CF53" s="14">
        <v>0</v>
      </c>
      <c r="CG53" s="14">
        <v>0</v>
      </c>
      <c r="CH53" s="13">
        <v>3685</v>
      </c>
      <c r="CI53" s="14">
        <v>3685</v>
      </c>
      <c r="CJ53" s="14">
        <v>0</v>
      </c>
      <c r="CK53" s="13">
        <v>0</v>
      </c>
      <c r="CL53" s="14">
        <v>0</v>
      </c>
      <c r="CM53" s="14">
        <v>0</v>
      </c>
      <c r="CN53" s="13">
        <v>4958</v>
      </c>
      <c r="CO53" s="14">
        <v>4958</v>
      </c>
      <c r="CP53" s="14">
        <v>0</v>
      </c>
      <c r="CQ53" s="16"/>
      <c r="CR53" s="13">
        <v>0</v>
      </c>
      <c r="CS53" s="14">
        <v>0</v>
      </c>
      <c r="CT53" s="14">
        <v>0</v>
      </c>
      <c r="CU53" s="13">
        <v>2026</v>
      </c>
      <c r="CV53" s="13">
        <v>2026</v>
      </c>
      <c r="CW53" s="13">
        <v>0</v>
      </c>
      <c r="CX53" s="13">
        <v>0</v>
      </c>
      <c r="CY53" s="14">
        <v>0</v>
      </c>
      <c r="CZ53" s="14">
        <v>0</v>
      </c>
      <c r="DA53" s="13">
        <v>0</v>
      </c>
      <c r="DB53" s="14"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v>93068</v>
      </c>
      <c r="DH53" s="17">
        <v>93068</v>
      </c>
      <c r="DI53" s="17">
        <v>8124</v>
      </c>
      <c r="DJ53" s="17">
        <v>0</v>
      </c>
      <c r="DK53" s="18">
        <v>2268</v>
      </c>
      <c r="DL53" s="18">
        <v>1546</v>
      </c>
      <c r="DM53" s="37"/>
    </row>
    <row r="54" spans="1:117" ht="15.75" x14ac:dyDescent="0.2">
      <c r="A54" s="19" t="s">
        <v>121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v>644</v>
      </c>
      <c r="Y54" s="13">
        <v>644</v>
      </c>
      <c r="Z54" s="14">
        <v>0</v>
      </c>
      <c r="AA54" s="14">
        <v>644</v>
      </c>
      <c r="AB54" s="13">
        <v>0</v>
      </c>
      <c r="AC54" s="14">
        <v>0</v>
      </c>
      <c r="AD54" s="14">
        <v>0</v>
      </c>
      <c r="AE54" s="13">
        <v>1843</v>
      </c>
      <c r="AF54" s="14">
        <v>0</v>
      </c>
      <c r="AG54" s="14">
        <v>1843</v>
      </c>
      <c r="AH54" s="14">
        <v>0</v>
      </c>
      <c r="AI54" s="13">
        <v>0</v>
      </c>
      <c r="AJ54" s="14">
        <v>0</v>
      </c>
      <c r="AK54" s="14">
        <v>0</v>
      </c>
      <c r="AL54" s="13">
        <v>1870</v>
      </c>
      <c r="AM54" s="14">
        <v>0</v>
      </c>
      <c r="AN54" s="14">
        <v>1870</v>
      </c>
      <c r="AO54" s="13">
        <v>216</v>
      </c>
      <c r="AP54" s="14">
        <v>0</v>
      </c>
      <c r="AQ54" s="14">
        <v>216</v>
      </c>
      <c r="AR54" s="13"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v>0</v>
      </c>
      <c r="AY54" s="14">
        <v>0</v>
      </c>
      <c r="AZ54" s="14">
        <v>0</v>
      </c>
      <c r="BA54" s="13">
        <v>0</v>
      </c>
      <c r="BB54" s="14">
        <v>0</v>
      </c>
      <c r="BC54" s="14">
        <v>0</v>
      </c>
      <c r="BD54" s="13">
        <v>1483</v>
      </c>
      <c r="BE54" s="14">
        <v>0</v>
      </c>
      <c r="BF54" s="14">
        <v>1483</v>
      </c>
      <c r="BG54" s="13">
        <v>0</v>
      </c>
      <c r="BH54" s="14">
        <v>0</v>
      </c>
      <c r="BI54" s="14">
        <v>0</v>
      </c>
      <c r="BJ54" s="13">
        <v>0</v>
      </c>
      <c r="BK54" s="14">
        <v>0</v>
      </c>
      <c r="BL54" s="14">
        <v>0</v>
      </c>
      <c r="BM54" s="13">
        <v>539</v>
      </c>
      <c r="BN54" s="14">
        <v>0</v>
      </c>
      <c r="BO54" s="14">
        <v>539</v>
      </c>
      <c r="BP54" s="13">
        <v>0</v>
      </c>
      <c r="BQ54" s="13"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v>0</v>
      </c>
      <c r="BW54" s="14">
        <v>0</v>
      </c>
      <c r="BX54" s="14">
        <v>0</v>
      </c>
      <c r="BY54" s="13">
        <v>0</v>
      </c>
      <c r="BZ54" s="14">
        <v>0</v>
      </c>
      <c r="CA54" s="14">
        <v>0</v>
      </c>
      <c r="CB54" s="13">
        <v>0</v>
      </c>
      <c r="CC54" s="14">
        <v>0</v>
      </c>
      <c r="CD54" s="14">
        <v>0</v>
      </c>
      <c r="CE54" s="13">
        <v>1403</v>
      </c>
      <c r="CF54" s="14">
        <v>0</v>
      </c>
      <c r="CG54" s="14">
        <v>1403</v>
      </c>
      <c r="CH54" s="13">
        <v>1403</v>
      </c>
      <c r="CI54" s="14">
        <v>0</v>
      </c>
      <c r="CJ54" s="14">
        <v>1403</v>
      </c>
      <c r="CK54" s="13">
        <v>0</v>
      </c>
      <c r="CL54" s="14">
        <v>0</v>
      </c>
      <c r="CM54" s="14">
        <v>0</v>
      </c>
      <c r="CN54" s="13">
        <v>2587</v>
      </c>
      <c r="CO54" s="14">
        <v>0</v>
      </c>
      <c r="CP54" s="14">
        <v>2587</v>
      </c>
      <c r="CQ54" s="16"/>
      <c r="CR54" s="13">
        <v>0</v>
      </c>
      <c r="CS54" s="14">
        <v>0</v>
      </c>
      <c r="CT54" s="14">
        <v>0</v>
      </c>
      <c r="CU54" s="13">
        <v>2806</v>
      </c>
      <c r="CV54" s="13">
        <v>0</v>
      </c>
      <c r="CW54" s="13">
        <v>2806</v>
      </c>
      <c r="CX54" s="13">
        <v>0</v>
      </c>
      <c r="CY54" s="14">
        <v>0</v>
      </c>
      <c r="CZ54" s="14">
        <v>0</v>
      </c>
      <c r="DA54" s="13">
        <v>0</v>
      </c>
      <c r="DB54" s="14">
        <v>0</v>
      </c>
      <c r="DC54" s="14">
        <v>0</v>
      </c>
      <c r="DD54" s="13">
        <v>2806</v>
      </c>
      <c r="DE54" s="14">
        <v>0</v>
      </c>
      <c r="DF54" s="14">
        <v>2806</v>
      </c>
      <c r="DG54" s="17">
        <v>87803</v>
      </c>
      <c r="DH54" s="17">
        <v>0</v>
      </c>
      <c r="DI54" s="17">
        <v>0</v>
      </c>
      <c r="DJ54" s="17">
        <v>87803</v>
      </c>
      <c r="DK54" s="18">
        <v>5000</v>
      </c>
      <c r="DL54" s="18">
        <v>1279</v>
      </c>
      <c r="DM54" s="37"/>
    </row>
    <row r="55" spans="1:117" ht="40.5" customHeight="1" x14ac:dyDescent="0.2">
      <c r="A55" s="19" t="s">
        <v>122</v>
      </c>
      <c r="B55" s="13"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v>0</v>
      </c>
      <c r="P55" s="24"/>
      <c r="Q55" s="24"/>
      <c r="R55" s="24"/>
      <c r="S55" s="24"/>
      <c r="T55" s="24"/>
      <c r="U55" s="24"/>
      <c r="V55" s="24"/>
      <c r="W55" s="24"/>
      <c r="X55" s="13">
        <v>0</v>
      </c>
      <c r="Y55" s="13">
        <v>0</v>
      </c>
      <c r="Z55" s="24"/>
      <c r="AA55" s="24"/>
      <c r="AB55" s="13">
        <v>0</v>
      </c>
      <c r="AC55" s="24"/>
      <c r="AD55" s="24"/>
      <c r="AE55" s="13">
        <v>0</v>
      </c>
      <c r="AF55" s="24"/>
      <c r="AG55" s="24"/>
      <c r="AH55" s="24"/>
      <c r="AI55" s="13">
        <v>0</v>
      </c>
      <c r="AJ55" s="24"/>
      <c r="AK55" s="24"/>
      <c r="AL55" s="13">
        <v>0</v>
      </c>
      <c r="AM55" s="24"/>
      <c r="AN55" s="24"/>
      <c r="AO55" s="13">
        <v>0</v>
      </c>
      <c r="AP55" s="24"/>
      <c r="AQ55" s="24"/>
      <c r="AR55" s="13">
        <v>0</v>
      </c>
      <c r="AS55" s="25"/>
      <c r="AT55" s="25"/>
      <c r="AU55" s="25"/>
      <c r="AV55" s="25"/>
      <c r="AW55" s="25"/>
      <c r="AX55" s="13">
        <v>0</v>
      </c>
      <c r="AY55" s="25"/>
      <c r="AZ55" s="25"/>
      <c r="BA55" s="13">
        <v>0</v>
      </c>
      <c r="BB55" s="25"/>
      <c r="BC55" s="25"/>
      <c r="BD55" s="13">
        <v>0</v>
      </c>
      <c r="BE55" s="25"/>
      <c r="BF55" s="25"/>
      <c r="BG55" s="13">
        <v>0</v>
      </c>
      <c r="BH55" s="25"/>
      <c r="BI55" s="25"/>
      <c r="BJ55" s="13">
        <v>0</v>
      </c>
      <c r="BK55" s="25"/>
      <c r="BL55" s="25"/>
      <c r="BM55" s="13">
        <v>0</v>
      </c>
      <c r="BN55" s="24"/>
      <c r="BO55" s="24"/>
      <c r="BP55" s="13">
        <v>15847</v>
      </c>
      <c r="BQ55" s="13"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v>300</v>
      </c>
      <c r="BW55" s="15">
        <v>100</v>
      </c>
      <c r="BX55" s="15">
        <v>200</v>
      </c>
      <c r="BY55" s="13">
        <v>0</v>
      </c>
      <c r="BZ55" s="15">
        <v>0</v>
      </c>
      <c r="CA55" s="15">
        <v>0</v>
      </c>
      <c r="CB55" s="13">
        <v>3750</v>
      </c>
      <c r="CC55" s="15">
        <v>1950</v>
      </c>
      <c r="CD55" s="15">
        <v>1800</v>
      </c>
      <c r="CE55" s="13">
        <v>0</v>
      </c>
      <c r="CF55" s="24"/>
      <c r="CG55" s="24"/>
      <c r="CH55" s="13">
        <v>0</v>
      </c>
      <c r="CI55" s="24"/>
      <c r="CJ55" s="24"/>
      <c r="CK55" s="13">
        <v>0</v>
      </c>
      <c r="CL55" s="24"/>
      <c r="CM55" s="24"/>
      <c r="CN55" s="13">
        <v>0</v>
      </c>
      <c r="CO55" s="24"/>
      <c r="CP55" s="24"/>
      <c r="CQ55" s="26"/>
      <c r="CR55" s="13">
        <v>0</v>
      </c>
      <c r="CS55" s="24"/>
      <c r="CT55" s="24"/>
      <c r="CU55" s="13">
        <v>0</v>
      </c>
      <c r="CV55" s="13">
        <v>0</v>
      </c>
      <c r="CW55" s="13">
        <v>0</v>
      </c>
      <c r="CX55" s="13">
        <v>0</v>
      </c>
      <c r="CY55" s="25"/>
      <c r="CZ55" s="25"/>
      <c r="DA55" s="13">
        <v>0</v>
      </c>
      <c r="DB55" s="25"/>
      <c r="DC55" s="25"/>
      <c r="DD55" s="13">
        <v>0</v>
      </c>
      <c r="DE55" s="25"/>
      <c r="DF55" s="25"/>
      <c r="DG55" s="17">
        <v>15847</v>
      </c>
      <c r="DH55" s="17">
        <v>8760</v>
      </c>
      <c r="DI55" s="17">
        <v>0</v>
      </c>
      <c r="DJ55" s="17">
        <v>7087</v>
      </c>
      <c r="DK55" s="18"/>
      <c r="DL55" s="18"/>
      <c r="DM55" s="37"/>
    </row>
    <row r="56" spans="1:117" ht="31.5" x14ac:dyDescent="0.2">
      <c r="A56" s="19" t="s">
        <v>159</v>
      </c>
      <c r="B56" s="13"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v>1958</v>
      </c>
      <c r="Y56" s="13">
        <v>587</v>
      </c>
      <c r="Z56" s="14">
        <v>587</v>
      </c>
      <c r="AA56" s="14">
        <v>0</v>
      </c>
      <c r="AB56" s="13">
        <v>1371</v>
      </c>
      <c r="AC56" s="14">
        <v>1371</v>
      </c>
      <c r="AD56" s="14">
        <v>0</v>
      </c>
      <c r="AE56" s="13">
        <v>1400</v>
      </c>
      <c r="AF56" s="14">
        <v>1400</v>
      </c>
      <c r="AG56" s="14">
        <v>0</v>
      </c>
      <c r="AH56" s="14">
        <v>0</v>
      </c>
      <c r="AI56" s="13">
        <v>0</v>
      </c>
      <c r="AJ56" s="14">
        <v>0</v>
      </c>
      <c r="AK56" s="14">
        <v>0</v>
      </c>
      <c r="AL56" s="13">
        <v>1642</v>
      </c>
      <c r="AM56" s="14">
        <v>1642</v>
      </c>
      <c r="AN56" s="14">
        <v>0</v>
      </c>
      <c r="AO56" s="13">
        <v>126</v>
      </c>
      <c r="AP56" s="14">
        <v>126</v>
      </c>
      <c r="AQ56" s="14">
        <v>0</v>
      </c>
      <c r="AR56" s="13"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v>0</v>
      </c>
      <c r="AY56" s="14">
        <v>0</v>
      </c>
      <c r="AZ56" s="14">
        <v>0</v>
      </c>
      <c r="BA56" s="13">
        <v>0</v>
      </c>
      <c r="BB56" s="14">
        <v>0</v>
      </c>
      <c r="BC56" s="14">
        <v>0</v>
      </c>
      <c r="BD56" s="13">
        <v>0</v>
      </c>
      <c r="BE56" s="14">
        <v>0</v>
      </c>
      <c r="BF56" s="14">
        <v>0</v>
      </c>
      <c r="BG56" s="13">
        <v>0</v>
      </c>
      <c r="BH56" s="14">
        <v>0</v>
      </c>
      <c r="BI56" s="14">
        <v>0</v>
      </c>
      <c r="BJ56" s="13">
        <v>6999</v>
      </c>
      <c r="BK56" s="14">
        <v>6999</v>
      </c>
      <c r="BL56" s="14">
        <v>0</v>
      </c>
      <c r="BM56" s="13">
        <v>1120</v>
      </c>
      <c r="BN56" s="14">
        <v>1120</v>
      </c>
      <c r="BO56" s="14">
        <v>0</v>
      </c>
      <c r="BP56" s="13">
        <v>484</v>
      </c>
      <c r="BQ56" s="13"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v>255</v>
      </c>
      <c r="BW56" s="20">
        <v>255</v>
      </c>
      <c r="BX56" s="20">
        <v>0</v>
      </c>
      <c r="BY56" s="13">
        <v>0</v>
      </c>
      <c r="BZ56" s="20">
        <v>0</v>
      </c>
      <c r="CA56" s="20">
        <v>0</v>
      </c>
      <c r="CB56" s="13">
        <v>0</v>
      </c>
      <c r="CC56" s="20">
        <v>0</v>
      </c>
      <c r="CD56" s="20">
        <v>0</v>
      </c>
      <c r="CE56" s="13">
        <v>4899</v>
      </c>
      <c r="CF56" s="14">
        <v>4899</v>
      </c>
      <c r="CG56" s="14">
        <v>0</v>
      </c>
      <c r="CH56" s="13">
        <v>699</v>
      </c>
      <c r="CI56" s="14">
        <v>699</v>
      </c>
      <c r="CJ56" s="14">
        <v>0</v>
      </c>
      <c r="CK56" s="13">
        <v>0</v>
      </c>
      <c r="CL56" s="14">
        <v>0</v>
      </c>
      <c r="CM56" s="14">
        <v>0</v>
      </c>
      <c r="CN56" s="13">
        <v>281</v>
      </c>
      <c r="CO56" s="14">
        <v>281</v>
      </c>
      <c r="CP56" s="14">
        <v>0</v>
      </c>
      <c r="CQ56" s="16"/>
      <c r="CR56" s="13">
        <v>0</v>
      </c>
      <c r="CS56" s="14">
        <v>0</v>
      </c>
      <c r="CT56" s="14">
        <v>0</v>
      </c>
      <c r="CU56" s="13">
        <v>0</v>
      </c>
      <c r="CV56" s="13">
        <v>0</v>
      </c>
      <c r="CW56" s="13">
        <v>0</v>
      </c>
      <c r="CX56" s="13">
        <v>0</v>
      </c>
      <c r="CY56" s="14">
        <v>0</v>
      </c>
      <c r="CZ56" s="14">
        <v>0</v>
      </c>
      <c r="DA56" s="13">
        <v>0</v>
      </c>
      <c r="DB56" s="14">
        <v>0</v>
      </c>
      <c r="DC56" s="14">
        <v>0</v>
      </c>
      <c r="DD56" s="13">
        <v>0</v>
      </c>
      <c r="DE56" s="14">
        <v>0</v>
      </c>
      <c r="DF56" s="14">
        <v>0</v>
      </c>
      <c r="DG56" s="17">
        <v>40014</v>
      </c>
      <c r="DH56" s="17">
        <v>40014</v>
      </c>
      <c r="DI56" s="17">
        <v>7383</v>
      </c>
      <c r="DJ56" s="17">
        <v>0</v>
      </c>
      <c r="DK56" s="18">
        <v>6000</v>
      </c>
      <c r="DL56" s="18">
        <v>1405</v>
      </c>
      <c r="DM56" s="37"/>
    </row>
    <row r="57" spans="1:117" ht="31.5" x14ac:dyDescent="0.2">
      <c r="A57" s="19" t="s">
        <v>123</v>
      </c>
      <c r="B57" s="13"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v>1460</v>
      </c>
      <c r="Y57" s="13">
        <v>1135</v>
      </c>
      <c r="Z57" s="14">
        <v>1135</v>
      </c>
      <c r="AA57" s="14">
        <v>0</v>
      </c>
      <c r="AB57" s="13">
        <v>325</v>
      </c>
      <c r="AC57" s="14">
        <v>325</v>
      </c>
      <c r="AD57" s="14">
        <v>0</v>
      </c>
      <c r="AE57" s="13">
        <v>258</v>
      </c>
      <c r="AF57" s="14">
        <v>258</v>
      </c>
      <c r="AG57" s="14">
        <v>0</v>
      </c>
      <c r="AH57" s="14">
        <v>0</v>
      </c>
      <c r="AI57" s="13">
        <v>0</v>
      </c>
      <c r="AJ57" s="14">
        <v>0</v>
      </c>
      <c r="AK57" s="14">
        <v>0</v>
      </c>
      <c r="AL57" s="13">
        <v>474</v>
      </c>
      <c r="AM57" s="14">
        <v>474</v>
      </c>
      <c r="AN57" s="14">
        <v>0</v>
      </c>
      <c r="AO57" s="13">
        <v>507</v>
      </c>
      <c r="AP57" s="14">
        <v>507</v>
      </c>
      <c r="AQ57" s="14">
        <v>0</v>
      </c>
      <c r="AR57" s="13"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v>0</v>
      </c>
      <c r="AY57" s="14">
        <v>0</v>
      </c>
      <c r="AZ57" s="14">
        <v>0</v>
      </c>
      <c r="BA57" s="13">
        <v>0</v>
      </c>
      <c r="BB57" s="14">
        <v>0</v>
      </c>
      <c r="BC57" s="14">
        <v>0</v>
      </c>
      <c r="BD57" s="13">
        <v>4261</v>
      </c>
      <c r="BE57" s="14">
        <v>4158</v>
      </c>
      <c r="BF57" s="14">
        <v>103</v>
      </c>
      <c r="BG57" s="13">
        <v>0</v>
      </c>
      <c r="BH57" s="14">
        <v>0</v>
      </c>
      <c r="BI57" s="14">
        <v>0</v>
      </c>
      <c r="BJ57" s="13">
        <v>1798</v>
      </c>
      <c r="BK57" s="14">
        <v>1798</v>
      </c>
      <c r="BL57" s="14">
        <v>0</v>
      </c>
      <c r="BM57" s="13">
        <v>439</v>
      </c>
      <c r="BN57" s="14">
        <v>439</v>
      </c>
      <c r="BO57" s="14">
        <v>0</v>
      </c>
      <c r="BP57" s="13">
        <v>0</v>
      </c>
      <c r="BQ57" s="13"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v>0</v>
      </c>
      <c r="BW57" s="14">
        <v>0</v>
      </c>
      <c r="BX57" s="14">
        <v>0</v>
      </c>
      <c r="BY57" s="13">
        <v>0</v>
      </c>
      <c r="BZ57" s="14">
        <v>0</v>
      </c>
      <c r="CA57" s="14">
        <v>0</v>
      </c>
      <c r="CB57" s="13">
        <v>0</v>
      </c>
      <c r="CC57" s="14">
        <v>0</v>
      </c>
      <c r="CD57" s="14">
        <v>0</v>
      </c>
      <c r="CE57" s="13">
        <v>3367</v>
      </c>
      <c r="CF57" s="14">
        <v>3367</v>
      </c>
      <c r="CG57" s="14">
        <v>0</v>
      </c>
      <c r="CH57" s="13">
        <v>878</v>
      </c>
      <c r="CI57" s="14">
        <v>878</v>
      </c>
      <c r="CJ57" s="14">
        <v>0</v>
      </c>
      <c r="CK57" s="13">
        <v>0</v>
      </c>
      <c r="CL57" s="14">
        <v>0</v>
      </c>
      <c r="CM57" s="14">
        <v>0</v>
      </c>
      <c r="CN57" s="13">
        <v>1013</v>
      </c>
      <c r="CO57" s="14">
        <v>1013</v>
      </c>
      <c r="CP57" s="14">
        <v>0</v>
      </c>
      <c r="CQ57" s="16"/>
      <c r="CR57" s="13">
        <v>0</v>
      </c>
      <c r="CS57" s="14">
        <v>0</v>
      </c>
      <c r="CT57" s="14">
        <v>0</v>
      </c>
      <c r="CU57" s="13">
        <v>0</v>
      </c>
      <c r="CV57" s="13">
        <v>0</v>
      </c>
      <c r="CW57" s="13">
        <v>0</v>
      </c>
      <c r="CX57" s="13">
        <v>0</v>
      </c>
      <c r="CY57" s="14">
        <v>0</v>
      </c>
      <c r="CZ57" s="14">
        <v>0</v>
      </c>
      <c r="DA57" s="13">
        <v>0</v>
      </c>
      <c r="DB57" s="14">
        <v>0</v>
      </c>
      <c r="DC57" s="14">
        <v>0</v>
      </c>
      <c r="DD57" s="13">
        <v>0</v>
      </c>
      <c r="DE57" s="14">
        <v>0</v>
      </c>
      <c r="DF57" s="14">
        <v>0</v>
      </c>
      <c r="DG57" s="17">
        <v>33607</v>
      </c>
      <c r="DH57" s="17">
        <v>33504</v>
      </c>
      <c r="DI57" s="17">
        <v>7125</v>
      </c>
      <c r="DJ57" s="17">
        <v>103</v>
      </c>
      <c r="DK57" s="18">
        <v>5000</v>
      </c>
      <c r="DL57" s="18">
        <v>1354</v>
      </c>
      <c r="DM57" s="37"/>
    </row>
    <row r="58" spans="1:117" ht="15.75" x14ac:dyDescent="0.2">
      <c r="A58" s="19" t="s">
        <v>124</v>
      </c>
      <c r="B58" s="13"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v>771</v>
      </c>
      <c r="Y58" s="13">
        <v>695</v>
      </c>
      <c r="Z58" s="14">
        <v>695</v>
      </c>
      <c r="AA58" s="14">
        <v>0</v>
      </c>
      <c r="AB58" s="13">
        <v>76</v>
      </c>
      <c r="AC58" s="14">
        <v>76</v>
      </c>
      <c r="AD58" s="14">
        <v>0</v>
      </c>
      <c r="AE58" s="13">
        <v>474</v>
      </c>
      <c r="AF58" s="14">
        <v>474</v>
      </c>
      <c r="AG58" s="14">
        <v>0</v>
      </c>
      <c r="AH58" s="14">
        <v>0</v>
      </c>
      <c r="AI58" s="13">
        <v>0</v>
      </c>
      <c r="AJ58" s="14">
        <v>0</v>
      </c>
      <c r="AK58" s="14">
        <v>0</v>
      </c>
      <c r="AL58" s="13">
        <v>2605</v>
      </c>
      <c r="AM58" s="14">
        <v>2605</v>
      </c>
      <c r="AN58" s="14">
        <v>0</v>
      </c>
      <c r="AO58" s="13">
        <v>1101</v>
      </c>
      <c r="AP58" s="14">
        <v>1101</v>
      </c>
      <c r="AQ58" s="14">
        <v>0</v>
      </c>
      <c r="AR58" s="13"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v>5254</v>
      </c>
      <c r="AY58" s="14">
        <v>5254</v>
      </c>
      <c r="AZ58" s="14">
        <v>0</v>
      </c>
      <c r="BA58" s="13">
        <v>236</v>
      </c>
      <c r="BB58" s="14">
        <v>236</v>
      </c>
      <c r="BC58" s="14">
        <v>0</v>
      </c>
      <c r="BD58" s="13">
        <v>877</v>
      </c>
      <c r="BE58" s="14">
        <v>877</v>
      </c>
      <c r="BF58" s="14">
        <v>0</v>
      </c>
      <c r="BG58" s="13">
        <v>0</v>
      </c>
      <c r="BH58" s="14">
        <v>0</v>
      </c>
      <c r="BI58" s="14">
        <v>0</v>
      </c>
      <c r="BJ58" s="13">
        <v>3173</v>
      </c>
      <c r="BK58" s="14">
        <v>3173</v>
      </c>
      <c r="BL58" s="14">
        <v>0</v>
      </c>
      <c r="BM58" s="13">
        <v>1502</v>
      </c>
      <c r="BN58" s="14">
        <v>1502</v>
      </c>
      <c r="BO58" s="14">
        <v>0</v>
      </c>
      <c r="BP58" s="13">
        <v>36</v>
      </c>
      <c r="BQ58" s="13"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v>0</v>
      </c>
      <c r="BW58" s="15">
        <v>0</v>
      </c>
      <c r="BX58" s="15">
        <v>0</v>
      </c>
      <c r="BY58" s="13">
        <v>0</v>
      </c>
      <c r="BZ58" s="15">
        <v>0</v>
      </c>
      <c r="CA58" s="15">
        <v>0</v>
      </c>
      <c r="CB58" s="13">
        <v>0</v>
      </c>
      <c r="CC58" s="15">
        <v>0</v>
      </c>
      <c r="CD58" s="15">
        <v>0</v>
      </c>
      <c r="CE58" s="13">
        <v>6721</v>
      </c>
      <c r="CF58" s="14">
        <v>6694</v>
      </c>
      <c r="CG58" s="14">
        <v>27</v>
      </c>
      <c r="CH58" s="13">
        <v>2484</v>
      </c>
      <c r="CI58" s="14">
        <v>2484</v>
      </c>
      <c r="CJ58" s="14">
        <v>0</v>
      </c>
      <c r="CK58" s="13">
        <v>0</v>
      </c>
      <c r="CL58" s="14">
        <v>0</v>
      </c>
      <c r="CM58" s="14">
        <v>0</v>
      </c>
      <c r="CN58" s="13">
        <v>527</v>
      </c>
      <c r="CO58" s="14">
        <v>527</v>
      </c>
      <c r="CP58" s="14">
        <v>0</v>
      </c>
      <c r="CQ58" s="16"/>
      <c r="CR58" s="13">
        <v>0</v>
      </c>
      <c r="CS58" s="14">
        <v>0</v>
      </c>
      <c r="CT58" s="14">
        <v>0</v>
      </c>
      <c r="CU58" s="13">
        <v>0</v>
      </c>
      <c r="CV58" s="13">
        <v>0</v>
      </c>
      <c r="CW58" s="13">
        <v>0</v>
      </c>
      <c r="CX58" s="13">
        <v>0</v>
      </c>
      <c r="CY58" s="14">
        <v>0</v>
      </c>
      <c r="CZ58" s="14">
        <v>0</v>
      </c>
      <c r="DA58" s="13">
        <v>0</v>
      </c>
      <c r="DB58" s="14">
        <v>0</v>
      </c>
      <c r="DC58" s="14">
        <v>0</v>
      </c>
      <c r="DD58" s="13">
        <v>0</v>
      </c>
      <c r="DE58" s="14">
        <v>0</v>
      </c>
      <c r="DF58" s="14">
        <v>0</v>
      </c>
      <c r="DG58" s="17">
        <v>46944</v>
      </c>
      <c r="DH58" s="17">
        <v>46917</v>
      </c>
      <c r="DI58" s="17">
        <v>8149</v>
      </c>
      <c r="DJ58" s="17">
        <v>27</v>
      </c>
      <c r="DK58" s="18">
        <v>5125</v>
      </c>
      <c r="DL58" s="18">
        <v>1554</v>
      </c>
      <c r="DM58" s="37"/>
    </row>
    <row r="59" spans="1:117" ht="31.5" x14ac:dyDescent="0.2">
      <c r="A59" s="19" t="s">
        <v>125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v>0</v>
      </c>
      <c r="Y59" s="13">
        <v>0</v>
      </c>
      <c r="Z59" s="14">
        <v>0</v>
      </c>
      <c r="AA59" s="14">
        <v>0</v>
      </c>
      <c r="AB59" s="13">
        <v>0</v>
      </c>
      <c r="AC59" s="14">
        <v>0</v>
      </c>
      <c r="AD59" s="14">
        <v>0</v>
      </c>
      <c r="AE59" s="13">
        <v>0</v>
      </c>
      <c r="AF59" s="14">
        <v>0</v>
      </c>
      <c r="AG59" s="14">
        <v>0</v>
      </c>
      <c r="AH59" s="14">
        <v>0</v>
      </c>
      <c r="AI59" s="13">
        <v>0</v>
      </c>
      <c r="AJ59" s="14">
        <v>0</v>
      </c>
      <c r="AK59" s="14">
        <v>0</v>
      </c>
      <c r="AL59" s="13">
        <v>0</v>
      </c>
      <c r="AM59" s="14">
        <v>0</v>
      </c>
      <c r="AN59" s="14">
        <v>0</v>
      </c>
      <c r="AO59" s="13">
        <v>0</v>
      </c>
      <c r="AP59" s="14">
        <v>0</v>
      </c>
      <c r="AQ59" s="14">
        <v>0</v>
      </c>
      <c r="AR59" s="13"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v>0</v>
      </c>
      <c r="AY59" s="14">
        <v>0</v>
      </c>
      <c r="AZ59" s="14">
        <v>0</v>
      </c>
      <c r="BA59" s="13">
        <v>0</v>
      </c>
      <c r="BB59" s="14">
        <v>0</v>
      </c>
      <c r="BC59" s="14">
        <v>0</v>
      </c>
      <c r="BD59" s="13">
        <v>6775</v>
      </c>
      <c r="BE59" s="14">
        <v>6641</v>
      </c>
      <c r="BF59" s="14">
        <v>134</v>
      </c>
      <c r="BG59" s="13">
        <v>0</v>
      </c>
      <c r="BH59" s="14">
        <v>0</v>
      </c>
      <c r="BI59" s="14">
        <v>0</v>
      </c>
      <c r="BJ59" s="13">
        <v>0</v>
      </c>
      <c r="BK59" s="14">
        <v>0</v>
      </c>
      <c r="BL59" s="14">
        <v>0</v>
      </c>
      <c r="BM59" s="13">
        <v>0</v>
      </c>
      <c r="BN59" s="14">
        <v>0</v>
      </c>
      <c r="BO59" s="14">
        <v>0</v>
      </c>
      <c r="BP59" s="13">
        <v>0</v>
      </c>
      <c r="BQ59" s="13"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v>0</v>
      </c>
      <c r="BW59" s="14">
        <v>0</v>
      </c>
      <c r="BX59" s="14">
        <v>0</v>
      </c>
      <c r="BY59" s="13">
        <v>0</v>
      </c>
      <c r="BZ59" s="14">
        <v>0</v>
      </c>
      <c r="CA59" s="14">
        <v>0</v>
      </c>
      <c r="CB59" s="13">
        <v>0</v>
      </c>
      <c r="CC59" s="14">
        <v>0</v>
      </c>
      <c r="CD59" s="14">
        <v>0</v>
      </c>
      <c r="CE59" s="13">
        <v>0</v>
      </c>
      <c r="CF59" s="14">
        <v>0</v>
      </c>
      <c r="CG59" s="14">
        <v>0</v>
      </c>
      <c r="CH59" s="13">
        <v>65</v>
      </c>
      <c r="CI59" s="14">
        <v>65</v>
      </c>
      <c r="CJ59" s="14">
        <v>0</v>
      </c>
      <c r="CK59" s="13">
        <v>0</v>
      </c>
      <c r="CL59" s="14">
        <v>0</v>
      </c>
      <c r="CM59" s="14">
        <v>0</v>
      </c>
      <c r="CN59" s="13">
        <v>352</v>
      </c>
      <c r="CO59" s="14">
        <v>342</v>
      </c>
      <c r="CP59" s="14">
        <v>10</v>
      </c>
      <c r="CQ59" s="16"/>
      <c r="CR59" s="13">
        <v>0</v>
      </c>
      <c r="CS59" s="14">
        <v>0</v>
      </c>
      <c r="CT59" s="14">
        <v>0</v>
      </c>
      <c r="CU59" s="13">
        <v>0</v>
      </c>
      <c r="CV59" s="13">
        <v>0</v>
      </c>
      <c r="CW59" s="13">
        <v>0</v>
      </c>
      <c r="CX59" s="13">
        <v>0</v>
      </c>
      <c r="CY59" s="14">
        <v>0</v>
      </c>
      <c r="CZ59" s="14">
        <v>0</v>
      </c>
      <c r="DA59" s="13">
        <v>0</v>
      </c>
      <c r="DB59" s="14">
        <v>0</v>
      </c>
      <c r="DC59" s="14">
        <v>0</v>
      </c>
      <c r="DD59" s="13">
        <v>0</v>
      </c>
      <c r="DE59" s="14">
        <v>0</v>
      </c>
      <c r="DF59" s="14">
        <v>0</v>
      </c>
      <c r="DG59" s="17">
        <v>7192</v>
      </c>
      <c r="DH59" s="17">
        <v>7048</v>
      </c>
      <c r="DI59" s="17">
        <v>0</v>
      </c>
      <c r="DJ59" s="17">
        <v>144</v>
      </c>
      <c r="DK59" s="18"/>
      <c r="DL59" s="18"/>
      <c r="DM59" s="37"/>
    </row>
    <row r="60" spans="1:117" ht="15.75" x14ac:dyDescent="0.2">
      <c r="A60" s="19" t="s">
        <v>126</v>
      </c>
      <c r="B60" s="13"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v>2843</v>
      </c>
      <c r="Y60" s="13">
        <v>1661</v>
      </c>
      <c r="Z60" s="14">
        <v>1661</v>
      </c>
      <c r="AA60" s="14">
        <v>0</v>
      </c>
      <c r="AB60" s="13">
        <v>1182</v>
      </c>
      <c r="AC60" s="14">
        <v>1182</v>
      </c>
      <c r="AD60" s="14">
        <v>0</v>
      </c>
      <c r="AE60" s="13">
        <v>3097</v>
      </c>
      <c r="AF60" s="14">
        <v>3097</v>
      </c>
      <c r="AG60" s="14">
        <v>0</v>
      </c>
      <c r="AH60" s="14">
        <v>0</v>
      </c>
      <c r="AI60" s="13">
        <v>0</v>
      </c>
      <c r="AJ60" s="14">
        <v>0</v>
      </c>
      <c r="AK60" s="14">
        <v>0</v>
      </c>
      <c r="AL60" s="13">
        <v>1415</v>
      </c>
      <c r="AM60" s="14">
        <v>1415</v>
      </c>
      <c r="AN60" s="14">
        <v>0</v>
      </c>
      <c r="AO60" s="13">
        <v>354</v>
      </c>
      <c r="AP60" s="14">
        <v>354</v>
      </c>
      <c r="AQ60" s="14">
        <v>0</v>
      </c>
      <c r="AR60" s="13"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v>0</v>
      </c>
      <c r="AY60" s="14">
        <v>0</v>
      </c>
      <c r="AZ60" s="14">
        <v>0</v>
      </c>
      <c r="BA60" s="13">
        <v>0</v>
      </c>
      <c r="BB60" s="14">
        <v>0</v>
      </c>
      <c r="BC60" s="14">
        <v>0</v>
      </c>
      <c r="BD60" s="13">
        <v>18</v>
      </c>
      <c r="BE60" s="14">
        <v>18</v>
      </c>
      <c r="BF60" s="14">
        <v>0</v>
      </c>
      <c r="BG60" s="13">
        <v>0</v>
      </c>
      <c r="BH60" s="14">
        <v>0</v>
      </c>
      <c r="BI60" s="14">
        <v>0</v>
      </c>
      <c r="BJ60" s="13">
        <v>1860</v>
      </c>
      <c r="BK60" s="14">
        <v>1860</v>
      </c>
      <c r="BL60" s="14">
        <v>0</v>
      </c>
      <c r="BM60" s="13">
        <v>531</v>
      </c>
      <c r="BN60" s="14">
        <v>531</v>
      </c>
      <c r="BO60" s="14">
        <v>0</v>
      </c>
      <c r="BP60" s="13">
        <v>0</v>
      </c>
      <c r="BQ60" s="13"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v>0</v>
      </c>
      <c r="BW60" s="14">
        <v>0</v>
      </c>
      <c r="BX60" s="14">
        <v>0</v>
      </c>
      <c r="BY60" s="13">
        <v>0</v>
      </c>
      <c r="BZ60" s="14">
        <v>0</v>
      </c>
      <c r="CA60" s="14">
        <v>0</v>
      </c>
      <c r="CB60" s="13">
        <v>0</v>
      </c>
      <c r="CC60" s="14">
        <v>0</v>
      </c>
      <c r="CD60" s="14">
        <v>0</v>
      </c>
      <c r="CE60" s="13">
        <v>4549</v>
      </c>
      <c r="CF60" s="14">
        <v>4549</v>
      </c>
      <c r="CG60" s="14">
        <v>0</v>
      </c>
      <c r="CH60" s="13">
        <v>1079</v>
      </c>
      <c r="CI60" s="14">
        <v>1079</v>
      </c>
      <c r="CJ60" s="14">
        <v>0</v>
      </c>
      <c r="CK60" s="13">
        <v>0</v>
      </c>
      <c r="CL60" s="14">
        <v>0</v>
      </c>
      <c r="CM60" s="14">
        <v>0</v>
      </c>
      <c r="CN60" s="13">
        <v>1266</v>
      </c>
      <c r="CO60" s="14">
        <v>1266</v>
      </c>
      <c r="CP60" s="14">
        <v>0</v>
      </c>
      <c r="CQ60" s="16"/>
      <c r="CR60" s="13">
        <v>0</v>
      </c>
      <c r="CS60" s="14">
        <v>0</v>
      </c>
      <c r="CT60" s="14">
        <v>0</v>
      </c>
      <c r="CU60" s="13">
        <v>0</v>
      </c>
      <c r="CV60" s="13">
        <v>0</v>
      </c>
      <c r="CW60" s="13">
        <v>0</v>
      </c>
      <c r="CX60" s="13">
        <v>0</v>
      </c>
      <c r="CY60" s="14">
        <v>0</v>
      </c>
      <c r="CZ60" s="14">
        <v>0</v>
      </c>
      <c r="DA60" s="13">
        <v>0</v>
      </c>
      <c r="DB60" s="14">
        <v>0</v>
      </c>
      <c r="DC60" s="14">
        <v>0</v>
      </c>
      <c r="DD60" s="13">
        <v>0</v>
      </c>
      <c r="DE60" s="14">
        <v>0</v>
      </c>
      <c r="DF60" s="14">
        <v>0</v>
      </c>
      <c r="DG60" s="17">
        <v>38504</v>
      </c>
      <c r="DH60" s="17">
        <v>38504</v>
      </c>
      <c r="DI60" s="17">
        <v>4456</v>
      </c>
      <c r="DJ60" s="17">
        <v>0</v>
      </c>
      <c r="DK60" s="18">
        <v>5000</v>
      </c>
      <c r="DL60" s="18">
        <v>849</v>
      </c>
      <c r="DM60" s="37"/>
    </row>
    <row r="61" spans="1:117" ht="15.75" x14ac:dyDescent="0.2">
      <c r="A61" s="19" t="s">
        <v>127</v>
      </c>
      <c r="B61" s="13"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v>1917</v>
      </c>
      <c r="Y61" s="13">
        <v>1150</v>
      </c>
      <c r="Z61" s="14">
        <v>1150</v>
      </c>
      <c r="AA61" s="14">
        <v>0</v>
      </c>
      <c r="AB61" s="13">
        <v>767</v>
      </c>
      <c r="AC61" s="14">
        <v>767</v>
      </c>
      <c r="AD61" s="14">
        <v>0</v>
      </c>
      <c r="AE61" s="13">
        <v>2300</v>
      </c>
      <c r="AF61" s="14">
        <v>2300</v>
      </c>
      <c r="AG61" s="14">
        <v>0</v>
      </c>
      <c r="AH61" s="14">
        <v>0</v>
      </c>
      <c r="AI61" s="13">
        <v>0</v>
      </c>
      <c r="AJ61" s="14">
        <v>0</v>
      </c>
      <c r="AK61" s="14">
        <v>0</v>
      </c>
      <c r="AL61" s="13">
        <v>1533</v>
      </c>
      <c r="AM61" s="14">
        <v>1533</v>
      </c>
      <c r="AN61" s="14">
        <v>0</v>
      </c>
      <c r="AO61" s="13">
        <v>230</v>
      </c>
      <c r="AP61" s="14">
        <v>230</v>
      </c>
      <c r="AQ61" s="14">
        <v>0</v>
      </c>
      <c r="AR61" s="13"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v>0</v>
      </c>
      <c r="AY61" s="14">
        <v>0</v>
      </c>
      <c r="AZ61" s="14">
        <v>0</v>
      </c>
      <c r="BA61" s="13">
        <v>0</v>
      </c>
      <c r="BB61" s="14">
        <v>0</v>
      </c>
      <c r="BC61" s="14">
        <v>0</v>
      </c>
      <c r="BD61" s="13">
        <v>834</v>
      </c>
      <c r="BE61" s="14">
        <v>834</v>
      </c>
      <c r="BF61" s="14">
        <v>0</v>
      </c>
      <c r="BG61" s="13">
        <v>0</v>
      </c>
      <c r="BH61" s="14">
        <v>0</v>
      </c>
      <c r="BI61" s="14">
        <v>0</v>
      </c>
      <c r="BJ61" s="13">
        <v>1686</v>
      </c>
      <c r="BK61" s="14">
        <v>1686</v>
      </c>
      <c r="BL61" s="14">
        <v>0</v>
      </c>
      <c r="BM61" s="13">
        <v>558</v>
      </c>
      <c r="BN61" s="14">
        <v>558</v>
      </c>
      <c r="BO61" s="14">
        <v>0</v>
      </c>
      <c r="BP61" s="13">
        <v>0</v>
      </c>
      <c r="BQ61" s="13"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v>0</v>
      </c>
      <c r="BW61" s="15">
        <v>0</v>
      </c>
      <c r="BX61" s="15">
        <v>0</v>
      </c>
      <c r="BY61" s="13">
        <v>0</v>
      </c>
      <c r="BZ61" s="15">
        <v>0</v>
      </c>
      <c r="CA61" s="15">
        <v>0</v>
      </c>
      <c r="CB61" s="13">
        <v>0</v>
      </c>
      <c r="CC61" s="15">
        <v>0</v>
      </c>
      <c r="CD61" s="15">
        <v>0</v>
      </c>
      <c r="CE61" s="13">
        <v>3833</v>
      </c>
      <c r="CF61" s="14">
        <v>3833</v>
      </c>
      <c r="CG61" s="14">
        <v>0</v>
      </c>
      <c r="CH61" s="13">
        <v>767</v>
      </c>
      <c r="CI61" s="14">
        <v>767</v>
      </c>
      <c r="CJ61" s="14">
        <v>0</v>
      </c>
      <c r="CK61" s="13">
        <v>0</v>
      </c>
      <c r="CL61" s="14">
        <v>0</v>
      </c>
      <c r="CM61" s="14">
        <v>0</v>
      </c>
      <c r="CN61" s="13">
        <v>613</v>
      </c>
      <c r="CO61" s="14">
        <v>613</v>
      </c>
      <c r="CP61" s="14">
        <v>0</v>
      </c>
      <c r="CQ61" s="16"/>
      <c r="CR61" s="13">
        <v>0</v>
      </c>
      <c r="CS61" s="14">
        <v>0</v>
      </c>
      <c r="CT61" s="14">
        <v>0</v>
      </c>
      <c r="CU61" s="13">
        <v>0</v>
      </c>
      <c r="CV61" s="13">
        <v>0</v>
      </c>
      <c r="CW61" s="13">
        <v>0</v>
      </c>
      <c r="CX61" s="13">
        <v>0</v>
      </c>
      <c r="CY61" s="14">
        <v>0</v>
      </c>
      <c r="CZ61" s="14">
        <v>0</v>
      </c>
      <c r="DA61" s="13">
        <v>0</v>
      </c>
      <c r="DB61" s="14">
        <v>0</v>
      </c>
      <c r="DC61" s="14">
        <v>0</v>
      </c>
      <c r="DD61" s="13">
        <v>0</v>
      </c>
      <c r="DE61" s="14">
        <v>0</v>
      </c>
      <c r="DF61" s="14">
        <v>0</v>
      </c>
      <c r="DG61" s="17">
        <v>31166</v>
      </c>
      <c r="DH61" s="17">
        <v>31166</v>
      </c>
      <c r="DI61" s="17">
        <v>6130</v>
      </c>
      <c r="DJ61" s="17">
        <v>0</v>
      </c>
      <c r="DK61" s="18">
        <v>5000</v>
      </c>
      <c r="DL61" s="18">
        <v>1163</v>
      </c>
      <c r="DM61" s="37"/>
    </row>
    <row r="62" spans="1:117" ht="31.5" x14ac:dyDescent="0.2">
      <c r="A62" s="19" t="s">
        <v>128</v>
      </c>
      <c r="B62" s="13"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v>2408</v>
      </c>
      <c r="Y62" s="13">
        <v>1958</v>
      </c>
      <c r="Z62" s="14">
        <v>1958</v>
      </c>
      <c r="AA62" s="14">
        <v>0</v>
      </c>
      <c r="AB62" s="13">
        <v>450</v>
      </c>
      <c r="AC62" s="14">
        <v>450</v>
      </c>
      <c r="AD62" s="14">
        <v>0</v>
      </c>
      <c r="AE62" s="13">
        <v>5732</v>
      </c>
      <c r="AF62" s="14">
        <v>5732</v>
      </c>
      <c r="AG62" s="14">
        <v>0</v>
      </c>
      <c r="AH62" s="14">
        <v>0</v>
      </c>
      <c r="AI62" s="13">
        <v>0</v>
      </c>
      <c r="AJ62" s="14">
        <v>0</v>
      </c>
      <c r="AK62" s="14">
        <v>0</v>
      </c>
      <c r="AL62" s="13">
        <v>162</v>
      </c>
      <c r="AM62" s="14">
        <v>162</v>
      </c>
      <c r="AN62" s="14">
        <v>0</v>
      </c>
      <c r="AO62" s="13">
        <v>342</v>
      </c>
      <c r="AP62" s="14">
        <v>342</v>
      </c>
      <c r="AQ62" s="14">
        <v>0</v>
      </c>
      <c r="AR62" s="13"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v>0</v>
      </c>
      <c r="AY62" s="14">
        <v>0</v>
      </c>
      <c r="AZ62" s="14">
        <v>0</v>
      </c>
      <c r="BA62" s="13">
        <v>0</v>
      </c>
      <c r="BB62" s="14">
        <v>0</v>
      </c>
      <c r="BC62" s="14">
        <v>0</v>
      </c>
      <c r="BD62" s="13">
        <v>99</v>
      </c>
      <c r="BE62" s="14">
        <v>99</v>
      </c>
      <c r="BF62" s="14">
        <v>0</v>
      </c>
      <c r="BG62" s="13">
        <v>0</v>
      </c>
      <c r="BH62" s="14">
        <v>0</v>
      </c>
      <c r="BI62" s="14">
        <v>0</v>
      </c>
      <c r="BJ62" s="13">
        <v>147</v>
      </c>
      <c r="BK62" s="14">
        <v>147</v>
      </c>
      <c r="BL62" s="14">
        <v>0</v>
      </c>
      <c r="BM62" s="13">
        <v>99</v>
      </c>
      <c r="BN62" s="14">
        <v>99</v>
      </c>
      <c r="BO62" s="14">
        <v>0</v>
      </c>
      <c r="BP62" s="13">
        <v>603</v>
      </c>
      <c r="BQ62" s="13"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v>0</v>
      </c>
      <c r="BW62" s="15">
        <v>0</v>
      </c>
      <c r="BX62" s="15">
        <v>0</v>
      </c>
      <c r="BY62" s="13">
        <v>0</v>
      </c>
      <c r="BZ62" s="15">
        <v>0</v>
      </c>
      <c r="CA62" s="15">
        <v>0</v>
      </c>
      <c r="CB62" s="13">
        <v>603</v>
      </c>
      <c r="CC62" s="15">
        <v>603</v>
      </c>
      <c r="CD62" s="15">
        <v>0</v>
      </c>
      <c r="CE62" s="13">
        <v>4160</v>
      </c>
      <c r="CF62" s="14">
        <v>4160</v>
      </c>
      <c r="CG62" s="14">
        <v>0</v>
      </c>
      <c r="CH62" s="13">
        <v>4126</v>
      </c>
      <c r="CI62" s="14">
        <v>4126</v>
      </c>
      <c r="CJ62" s="14">
        <v>0</v>
      </c>
      <c r="CK62" s="13">
        <v>0</v>
      </c>
      <c r="CL62" s="14">
        <v>0</v>
      </c>
      <c r="CM62" s="14">
        <v>0</v>
      </c>
      <c r="CN62" s="13">
        <v>1584</v>
      </c>
      <c r="CO62" s="14">
        <v>1584</v>
      </c>
      <c r="CP62" s="14">
        <v>0</v>
      </c>
      <c r="CQ62" s="16"/>
      <c r="CR62" s="13">
        <v>0</v>
      </c>
      <c r="CS62" s="14">
        <v>0</v>
      </c>
      <c r="CT62" s="14">
        <v>0</v>
      </c>
      <c r="CU62" s="13">
        <v>0</v>
      </c>
      <c r="CV62" s="13">
        <v>0</v>
      </c>
      <c r="CW62" s="13">
        <v>0</v>
      </c>
      <c r="CX62" s="13">
        <v>0</v>
      </c>
      <c r="CY62" s="14">
        <v>0</v>
      </c>
      <c r="CZ62" s="14">
        <v>0</v>
      </c>
      <c r="DA62" s="13">
        <v>0</v>
      </c>
      <c r="DB62" s="14">
        <v>0</v>
      </c>
      <c r="DC62" s="14">
        <v>0</v>
      </c>
      <c r="DD62" s="13">
        <v>0</v>
      </c>
      <c r="DE62" s="14">
        <v>0</v>
      </c>
      <c r="DF62" s="14">
        <v>0</v>
      </c>
      <c r="DG62" s="17">
        <v>37096</v>
      </c>
      <c r="DH62" s="17">
        <v>37096</v>
      </c>
      <c r="DI62" s="17">
        <v>6704</v>
      </c>
      <c r="DJ62" s="17">
        <v>0</v>
      </c>
      <c r="DK62" s="18">
        <v>1874</v>
      </c>
      <c r="DL62" s="18">
        <v>1277</v>
      </c>
      <c r="DM62" s="37"/>
    </row>
    <row r="63" spans="1:117" ht="15.75" x14ac:dyDescent="0.2">
      <c r="A63" s="19" t="s">
        <v>129</v>
      </c>
      <c r="B63" s="13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v>435</v>
      </c>
      <c r="Y63" s="13">
        <v>435</v>
      </c>
      <c r="Z63" s="14">
        <v>0</v>
      </c>
      <c r="AA63" s="14">
        <v>435</v>
      </c>
      <c r="AB63" s="13">
        <v>0</v>
      </c>
      <c r="AC63" s="14">
        <v>0</v>
      </c>
      <c r="AD63" s="14">
        <v>0</v>
      </c>
      <c r="AE63" s="13">
        <v>226</v>
      </c>
      <c r="AF63" s="14">
        <v>0</v>
      </c>
      <c r="AG63" s="14">
        <v>226</v>
      </c>
      <c r="AH63" s="14">
        <v>0</v>
      </c>
      <c r="AI63" s="13">
        <v>188</v>
      </c>
      <c r="AJ63" s="14">
        <v>0</v>
      </c>
      <c r="AK63" s="14">
        <v>188</v>
      </c>
      <c r="AL63" s="13">
        <v>349</v>
      </c>
      <c r="AM63" s="14">
        <v>0</v>
      </c>
      <c r="AN63" s="14">
        <v>349</v>
      </c>
      <c r="AO63" s="13">
        <v>355</v>
      </c>
      <c r="AP63" s="14">
        <v>0</v>
      </c>
      <c r="AQ63" s="14">
        <v>355</v>
      </c>
      <c r="AR63" s="13"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v>0</v>
      </c>
      <c r="AY63" s="14">
        <v>0</v>
      </c>
      <c r="AZ63" s="14">
        <v>0</v>
      </c>
      <c r="BA63" s="13">
        <v>0</v>
      </c>
      <c r="BB63" s="14">
        <v>0</v>
      </c>
      <c r="BC63" s="14">
        <v>0</v>
      </c>
      <c r="BD63" s="13">
        <v>450</v>
      </c>
      <c r="BE63" s="14">
        <v>0</v>
      </c>
      <c r="BF63" s="14">
        <v>450</v>
      </c>
      <c r="BG63" s="13">
        <v>0</v>
      </c>
      <c r="BH63" s="14">
        <v>0</v>
      </c>
      <c r="BI63" s="14">
        <v>0</v>
      </c>
      <c r="BJ63" s="13">
        <v>0</v>
      </c>
      <c r="BK63" s="14">
        <v>0</v>
      </c>
      <c r="BL63" s="14">
        <v>0</v>
      </c>
      <c r="BM63" s="13">
        <v>111</v>
      </c>
      <c r="BN63" s="14">
        <v>0</v>
      </c>
      <c r="BO63" s="14">
        <v>111</v>
      </c>
      <c r="BP63" s="13">
        <v>0</v>
      </c>
      <c r="BQ63" s="13"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v>0</v>
      </c>
      <c r="BW63" s="15">
        <v>0</v>
      </c>
      <c r="BX63" s="15">
        <v>0</v>
      </c>
      <c r="BY63" s="13">
        <v>0</v>
      </c>
      <c r="BZ63" s="15">
        <v>0</v>
      </c>
      <c r="CA63" s="15">
        <v>0</v>
      </c>
      <c r="CB63" s="13">
        <v>0</v>
      </c>
      <c r="CC63" s="15">
        <v>0</v>
      </c>
      <c r="CD63" s="15">
        <v>0</v>
      </c>
      <c r="CE63" s="13">
        <v>525</v>
      </c>
      <c r="CF63" s="14">
        <v>0</v>
      </c>
      <c r="CG63" s="14">
        <v>525</v>
      </c>
      <c r="CH63" s="13">
        <v>1283</v>
      </c>
      <c r="CI63" s="14">
        <v>0</v>
      </c>
      <c r="CJ63" s="14">
        <v>1283</v>
      </c>
      <c r="CK63" s="13">
        <v>0</v>
      </c>
      <c r="CL63" s="14">
        <v>0</v>
      </c>
      <c r="CM63" s="14">
        <v>0</v>
      </c>
      <c r="CN63" s="13">
        <v>512</v>
      </c>
      <c r="CO63" s="14">
        <v>0</v>
      </c>
      <c r="CP63" s="14">
        <v>512</v>
      </c>
      <c r="CQ63" s="16"/>
      <c r="CR63" s="13">
        <v>0</v>
      </c>
      <c r="CS63" s="14">
        <v>0</v>
      </c>
      <c r="CT63" s="14">
        <v>0</v>
      </c>
      <c r="CU63" s="13">
        <v>0</v>
      </c>
      <c r="CV63" s="13">
        <v>0</v>
      </c>
      <c r="CW63" s="13">
        <v>0</v>
      </c>
      <c r="CX63" s="13">
        <v>0</v>
      </c>
      <c r="CY63" s="14">
        <v>0</v>
      </c>
      <c r="CZ63" s="14">
        <v>0</v>
      </c>
      <c r="DA63" s="13">
        <v>0</v>
      </c>
      <c r="DB63" s="14">
        <v>0</v>
      </c>
      <c r="DC63" s="14">
        <v>0</v>
      </c>
      <c r="DD63" s="13">
        <v>0</v>
      </c>
      <c r="DE63" s="14">
        <v>0</v>
      </c>
      <c r="DF63" s="14">
        <v>0</v>
      </c>
      <c r="DG63" s="17">
        <v>18741</v>
      </c>
      <c r="DH63" s="17">
        <v>0</v>
      </c>
      <c r="DI63" s="17">
        <v>0</v>
      </c>
      <c r="DJ63" s="17">
        <v>18741</v>
      </c>
      <c r="DK63" s="18">
        <v>921</v>
      </c>
      <c r="DL63" s="18">
        <v>627</v>
      </c>
      <c r="DM63" s="37"/>
    </row>
    <row r="64" spans="1:117" ht="31.5" x14ac:dyDescent="0.2">
      <c r="A64" s="19" t="s">
        <v>130</v>
      </c>
      <c r="B64" s="13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v>904</v>
      </c>
      <c r="Y64" s="13">
        <v>904</v>
      </c>
      <c r="Z64" s="14">
        <v>0</v>
      </c>
      <c r="AA64" s="14">
        <v>904</v>
      </c>
      <c r="AB64" s="13">
        <v>0</v>
      </c>
      <c r="AC64" s="14">
        <v>0</v>
      </c>
      <c r="AD64" s="14">
        <v>0</v>
      </c>
      <c r="AE64" s="13">
        <v>1550</v>
      </c>
      <c r="AF64" s="14">
        <v>0</v>
      </c>
      <c r="AG64" s="14">
        <v>1550</v>
      </c>
      <c r="AH64" s="14">
        <v>0</v>
      </c>
      <c r="AI64" s="13">
        <v>9</v>
      </c>
      <c r="AJ64" s="14">
        <v>0</v>
      </c>
      <c r="AK64" s="14">
        <v>9</v>
      </c>
      <c r="AL64" s="13">
        <v>1292</v>
      </c>
      <c r="AM64" s="14">
        <v>0</v>
      </c>
      <c r="AN64" s="14">
        <v>1292</v>
      </c>
      <c r="AO64" s="13">
        <v>183</v>
      </c>
      <c r="AP64" s="14">
        <v>0</v>
      </c>
      <c r="AQ64" s="14">
        <v>183</v>
      </c>
      <c r="AR64" s="13"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v>0</v>
      </c>
      <c r="AY64" s="14">
        <v>0</v>
      </c>
      <c r="AZ64" s="14">
        <v>0</v>
      </c>
      <c r="BA64" s="13">
        <v>0</v>
      </c>
      <c r="BB64" s="14">
        <v>0</v>
      </c>
      <c r="BC64" s="14">
        <v>0</v>
      </c>
      <c r="BD64" s="13">
        <v>1292</v>
      </c>
      <c r="BE64" s="14">
        <v>0</v>
      </c>
      <c r="BF64" s="14">
        <v>1292</v>
      </c>
      <c r="BG64" s="13">
        <v>0</v>
      </c>
      <c r="BH64" s="14">
        <v>0</v>
      </c>
      <c r="BI64" s="14">
        <v>0</v>
      </c>
      <c r="BJ64" s="13">
        <v>0</v>
      </c>
      <c r="BK64" s="14">
        <v>0</v>
      </c>
      <c r="BL64" s="14">
        <v>0</v>
      </c>
      <c r="BM64" s="13">
        <v>431</v>
      </c>
      <c r="BN64" s="14">
        <v>0</v>
      </c>
      <c r="BO64" s="14">
        <v>431</v>
      </c>
      <c r="BP64" s="13">
        <v>0</v>
      </c>
      <c r="BQ64" s="13"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v>0</v>
      </c>
      <c r="BW64" s="15">
        <v>0</v>
      </c>
      <c r="BX64" s="15">
        <v>0</v>
      </c>
      <c r="BY64" s="13">
        <v>0</v>
      </c>
      <c r="BZ64" s="15">
        <v>0</v>
      </c>
      <c r="CA64" s="15">
        <v>0</v>
      </c>
      <c r="CB64" s="13">
        <v>0</v>
      </c>
      <c r="CC64" s="15">
        <v>0</v>
      </c>
      <c r="CD64" s="15">
        <v>0</v>
      </c>
      <c r="CE64" s="13">
        <v>1389</v>
      </c>
      <c r="CF64" s="14">
        <v>0</v>
      </c>
      <c r="CG64" s="14">
        <v>1389</v>
      </c>
      <c r="CH64" s="13">
        <v>2580</v>
      </c>
      <c r="CI64" s="14">
        <v>0</v>
      </c>
      <c r="CJ64" s="14">
        <v>2580</v>
      </c>
      <c r="CK64" s="13">
        <v>0</v>
      </c>
      <c r="CL64" s="14">
        <v>0</v>
      </c>
      <c r="CM64" s="14">
        <v>0</v>
      </c>
      <c r="CN64" s="13">
        <v>1292</v>
      </c>
      <c r="CO64" s="14">
        <v>0</v>
      </c>
      <c r="CP64" s="14">
        <v>1292</v>
      </c>
      <c r="CQ64" s="16"/>
      <c r="CR64" s="13">
        <v>0</v>
      </c>
      <c r="CS64" s="14">
        <v>0</v>
      </c>
      <c r="CT64" s="14">
        <v>0</v>
      </c>
      <c r="CU64" s="13">
        <v>0</v>
      </c>
      <c r="CV64" s="13">
        <v>0</v>
      </c>
      <c r="CW64" s="13">
        <v>0</v>
      </c>
      <c r="CX64" s="13">
        <v>0</v>
      </c>
      <c r="CY64" s="14">
        <v>0</v>
      </c>
      <c r="CZ64" s="14">
        <v>0</v>
      </c>
      <c r="DA64" s="13">
        <v>0</v>
      </c>
      <c r="DB64" s="14">
        <v>0</v>
      </c>
      <c r="DC64" s="14">
        <v>0</v>
      </c>
      <c r="DD64" s="13">
        <v>0</v>
      </c>
      <c r="DE64" s="14">
        <v>0</v>
      </c>
      <c r="DF64" s="14">
        <v>0</v>
      </c>
      <c r="DG64" s="17">
        <v>61287</v>
      </c>
      <c r="DH64" s="17">
        <v>0</v>
      </c>
      <c r="DI64" s="17">
        <v>0</v>
      </c>
      <c r="DJ64" s="17">
        <v>61287</v>
      </c>
      <c r="DK64" s="18">
        <v>5000</v>
      </c>
      <c r="DL64" s="18">
        <v>1317</v>
      </c>
      <c r="DM64" s="37"/>
    </row>
    <row r="65" spans="1:117" ht="15.75" x14ac:dyDescent="0.2">
      <c r="A65" s="19" t="s">
        <v>131</v>
      </c>
      <c r="B65" s="13"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v>6203</v>
      </c>
      <c r="Y65" s="13">
        <v>4845</v>
      </c>
      <c r="Z65" s="14">
        <v>3530</v>
      </c>
      <c r="AA65" s="14">
        <v>1315</v>
      </c>
      <c r="AB65" s="13">
        <v>1358</v>
      </c>
      <c r="AC65" s="14">
        <v>1279</v>
      </c>
      <c r="AD65" s="14">
        <v>79</v>
      </c>
      <c r="AE65" s="13">
        <v>6694</v>
      </c>
      <c r="AF65" s="14">
        <v>6339</v>
      </c>
      <c r="AG65" s="14">
        <v>355</v>
      </c>
      <c r="AH65" s="14">
        <v>0</v>
      </c>
      <c r="AI65" s="13">
        <v>0</v>
      </c>
      <c r="AJ65" s="14">
        <v>0</v>
      </c>
      <c r="AK65" s="14">
        <v>0</v>
      </c>
      <c r="AL65" s="13">
        <v>5280</v>
      </c>
      <c r="AM65" s="14">
        <v>4919</v>
      </c>
      <c r="AN65" s="14">
        <v>361</v>
      </c>
      <c r="AO65" s="13">
        <v>638</v>
      </c>
      <c r="AP65" s="14">
        <v>236</v>
      </c>
      <c r="AQ65" s="14">
        <v>402</v>
      </c>
      <c r="AR65" s="13"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v>0</v>
      </c>
      <c r="AY65" s="14">
        <v>0</v>
      </c>
      <c r="AZ65" s="14">
        <v>0</v>
      </c>
      <c r="BA65" s="13">
        <v>44</v>
      </c>
      <c r="BB65" s="14">
        <v>44</v>
      </c>
      <c r="BC65" s="14">
        <v>0</v>
      </c>
      <c r="BD65" s="13">
        <v>5290</v>
      </c>
      <c r="BE65" s="14">
        <v>3193</v>
      </c>
      <c r="BF65" s="14">
        <v>2097</v>
      </c>
      <c r="BG65" s="13">
        <v>0</v>
      </c>
      <c r="BH65" s="14">
        <v>0</v>
      </c>
      <c r="BI65" s="14">
        <v>0</v>
      </c>
      <c r="BJ65" s="13">
        <v>1506</v>
      </c>
      <c r="BK65" s="14">
        <v>1506</v>
      </c>
      <c r="BL65" s="14">
        <v>0</v>
      </c>
      <c r="BM65" s="13">
        <v>2578</v>
      </c>
      <c r="BN65" s="14">
        <v>2351</v>
      </c>
      <c r="BO65" s="14">
        <v>227</v>
      </c>
      <c r="BP65" s="13">
        <v>1278</v>
      </c>
      <c r="BQ65" s="13"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v>0</v>
      </c>
      <c r="BW65" s="15">
        <v>0</v>
      </c>
      <c r="BX65" s="15">
        <v>0</v>
      </c>
      <c r="BY65" s="13">
        <v>0</v>
      </c>
      <c r="BZ65" s="15">
        <v>0</v>
      </c>
      <c r="CA65" s="15">
        <v>0</v>
      </c>
      <c r="CB65" s="13">
        <v>852</v>
      </c>
      <c r="CC65" s="15">
        <v>0</v>
      </c>
      <c r="CD65" s="15">
        <v>852</v>
      </c>
      <c r="CE65" s="13">
        <v>12885</v>
      </c>
      <c r="CF65" s="14">
        <v>11302</v>
      </c>
      <c r="CG65" s="14">
        <v>1583</v>
      </c>
      <c r="CH65" s="13">
        <v>3270</v>
      </c>
      <c r="CI65" s="14">
        <v>2520</v>
      </c>
      <c r="CJ65" s="14">
        <v>750</v>
      </c>
      <c r="CK65" s="13">
        <v>0</v>
      </c>
      <c r="CL65" s="14">
        <v>0</v>
      </c>
      <c r="CM65" s="14">
        <v>0</v>
      </c>
      <c r="CN65" s="13">
        <v>5964</v>
      </c>
      <c r="CO65" s="14">
        <v>4488</v>
      </c>
      <c r="CP65" s="14">
        <v>1476</v>
      </c>
      <c r="CQ65" s="16"/>
      <c r="CR65" s="13">
        <v>0</v>
      </c>
      <c r="CS65" s="14">
        <v>0</v>
      </c>
      <c r="CT65" s="14">
        <v>0</v>
      </c>
      <c r="CU65" s="13">
        <v>0</v>
      </c>
      <c r="CV65" s="13">
        <v>0</v>
      </c>
      <c r="CW65" s="13">
        <v>0</v>
      </c>
      <c r="CX65" s="13">
        <v>0</v>
      </c>
      <c r="CY65" s="14">
        <v>0</v>
      </c>
      <c r="CZ65" s="14">
        <v>0</v>
      </c>
      <c r="DA65" s="13">
        <v>0</v>
      </c>
      <c r="DB65" s="14">
        <v>0</v>
      </c>
      <c r="DC65" s="14">
        <v>0</v>
      </c>
      <c r="DD65" s="13">
        <v>0</v>
      </c>
      <c r="DE65" s="14">
        <v>0</v>
      </c>
      <c r="DF65" s="14">
        <v>0</v>
      </c>
      <c r="DG65" s="17">
        <v>141366</v>
      </c>
      <c r="DH65" s="17">
        <v>108541</v>
      </c>
      <c r="DI65" s="17">
        <v>16569</v>
      </c>
      <c r="DJ65" s="17">
        <v>32825</v>
      </c>
      <c r="DK65" s="18">
        <v>4948</v>
      </c>
      <c r="DL65" s="18">
        <v>3372</v>
      </c>
      <c r="DM65" s="37"/>
    </row>
    <row r="66" spans="1:117" ht="15.75" x14ac:dyDescent="0.2">
      <c r="A66" s="19" t="s">
        <v>132</v>
      </c>
      <c r="B66" s="13"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v>4343</v>
      </c>
      <c r="Y66" s="13">
        <v>2530</v>
      </c>
      <c r="Z66" s="14">
        <v>2530</v>
      </c>
      <c r="AA66" s="14">
        <v>0</v>
      </c>
      <c r="AB66" s="13">
        <v>1813</v>
      </c>
      <c r="AC66" s="14">
        <v>1813</v>
      </c>
      <c r="AD66" s="14">
        <v>0</v>
      </c>
      <c r="AE66" s="13">
        <v>2568</v>
      </c>
      <c r="AF66" s="14">
        <v>2568</v>
      </c>
      <c r="AG66" s="14">
        <v>0</v>
      </c>
      <c r="AH66" s="14">
        <v>0</v>
      </c>
      <c r="AI66" s="13">
        <v>40</v>
      </c>
      <c r="AJ66" s="14">
        <v>40</v>
      </c>
      <c r="AK66" s="14">
        <v>0</v>
      </c>
      <c r="AL66" s="13">
        <v>3378</v>
      </c>
      <c r="AM66" s="14">
        <v>3378</v>
      </c>
      <c r="AN66" s="14">
        <v>0</v>
      </c>
      <c r="AO66" s="13">
        <v>201</v>
      </c>
      <c r="AP66" s="14">
        <v>201</v>
      </c>
      <c r="AQ66" s="14">
        <v>0</v>
      </c>
      <c r="AR66" s="13"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v>4356</v>
      </c>
      <c r="AY66" s="14">
        <v>4356</v>
      </c>
      <c r="AZ66" s="14">
        <v>0</v>
      </c>
      <c r="BA66" s="13">
        <v>0</v>
      </c>
      <c r="BB66" s="14">
        <v>0</v>
      </c>
      <c r="BC66" s="14">
        <v>0</v>
      </c>
      <c r="BD66" s="13">
        <v>3653</v>
      </c>
      <c r="BE66" s="14">
        <v>3640</v>
      </c>
      <c r="BF66" s="14">
        <v>13</v>
      </c>
      <c r="BG66" s="13">
        <v>0</v>
      </c>
      <c r="BH66" s="14">
        <v>0</v>
      </c>
      <c r="BI66" s="14">
        <v>0</v>
      </c>
      <c r="BJ66" s="13">
        <v>3711</v>
      </c>
      <c r="BK66" s="14">
        <v>3711</v>
      </c>
      <c r="BL66" s="14">
        <v>0</v>
      </c>
      <c r="BM66" s="13">
        <v>4425</v>
      </c>
      <c r="BN66" s="14">
        <v>4425</v>
      </c>
      <c r="BO66" s="14">
        <v>0</v>
      </c>
      <c r="BP66" s="13">
        <v>0</v>
      </c>
      <c r="BQ66" s="13"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v>0</v>
      </c>
      <c r="BW66" s="15">
        <v>0</v>
      </c>
      <c r="BX66" s="15">
        <v>0</v>
      </c>
      <c r="BY66" s="13">
        <v>0</v>
      </c>
      <c r="BZ66" s="15">
        <v>0</v>
      </c>
      <c r="CA66" s="15">
        <v>0</v>
      </c>
      <c r="CB66" s="13">
        <v>0</v>
      </c>
      <c r="CC66" s="15">
        <v>0</v>
      </c>
      <c r="CD66" s="15">
        <v>0</v>
      </c>
      <c r="CE66" s="13">
        <v>11924</v>
      </c>
      <c r="CF66" s="14">
        <v>11881</v>
      </c>
      <c r="CG66" s="14">
        <v>43</v>
      </c>
      <c r="CH66" s="13">
        <v>4224</v>
      </c>
      <c r="CI66" s="14">
        <v>4224</v>
      </c>
      <c r="CJ66" s="14">
        <v>0</v>
      </c>
      <c r="CK66" s="13">
        <v>0</v>
      </c>
      <c r="CL66" s="14">
        <v>0</v>
      </c>
      <c r="CM66" s="14">
        <v>0</v>
      </c>
      <c r="CN66" s="13">
        <v>3396</v>
      </c>
      <c r="CO66" s="14">
        <v>3396</v>
      </c>
      <c r="CP66" s="14">
        <v>0</v>
      </c>
      <c r="CQ66" s="16"/>
      <c r="CR66" s="13">
        <v>0</v>
      </c>
      <c r="CS66" s="14">
        <v>0</v>
      </c>
      <c r="CT66" s="14">
        <v>0</v>
      </c>
      <c r="CU66" s="13">
        <v>0</v>
      </c>
      <c r="CV66" s="13">
        <v>0</v>
      </c>
      <c r="CW66" s="13">
        <v>0</v>
      </c>
      <c r="CX66" s="13">
        <v>0</v>
      </c>
      <c r="CY66" s="14">
        <v>0</v>
      </c>
      <c r="CZ66" s="14">
        <v>0</v>
      </c>
      <c r="DA66" s="13">
        <v>0</v>
      </c>
      <c r="DB66" s="14">
        <v>0</v>
      </c>
      <c r="DC66" s="14">
        <v>0</v>
      </c>
      <c r="DD66" s="13">
        <v>0</v>
      </c>
      <c r="DE66" s="14">
        <v>0</v>
      </c>
      <c r="DF66" s="14">
        <v>0</v>
      </c>
      <c r="DG66" s="17">
        <v>86647</v>
      </c>
      <c r="DH66" s="17">
        <v>86591</v>
      </c>
      <c r="DI66" s="17">
        <v>16746</v>
      </c>
      <c r="DJ66" s="17">
        <v>56</v>
      </c>
      <c r="DK66" s="18">
        <v>4689</v>
      </c>
      <c r="DL66" s="18">
        <v>3195</v>
      </c>
      <c r="DM66" s="37"/>
    </row>
    <row r="67" spans="1:117" ht="15.75" x14ac:dyDescent="0.2">
      <c r="A67" s="19" t="s">
        <v>133</v>
      </c>
      <c r="B67" s="13"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v>2471</v>
      </c>
      <c r="Y67" s="13">
        <v>1508</v>
      </c>
      <c r="Z67" s="14">
        <v>1497</v>
      </c>
      <c r="AA67" s="14">
        <v>11</v>
      </c>
      <c r="AB67" s="13">
        <v>963</v>
      </c>
      <c r="AC67" s="14">
        <v>963</v>
      </c>
      <c r="AD67" s="14">
        <v>0</v>
      </c>
      <c r="AE67" s="13">
        <v>1808</v>
      </c>
      <c r="AF67" s="14">
        <v>1551</v>
      </c>
      <c r="AG67" s="14">
        <v>257</v>
      </c>
      <c r="AH67" s="14">
        <v>0</v>
      </c>
      <c r="AI67" s="13">
        <v>0</v>
      </c>
      <c r="AJ67" s="14">
        <v>0</v>
      </c>
      <c r="AK67" s="14">
        <v>0</v>
      </c>
      <c r="AL67" s="13">
        <v>1422</v>
      </c>
      <c r="AM67" s="14">
        <v>1369</v>
      </c>
      <c r="AN67" s="14">
        <v>53</v>
      </c>
      <c r="AO67" s="13">
        <v>374</v>
      </c>
      <c r="AP67" s="14">
        <v>321</v>
      </c>
      <c r="AQ67" s="14">
        <v>53</v>
      </c>
      <c r="AR67" s="13"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v>0</v>
      </c>
      <c r="AY67" s="14">
        <v>0</v>
      </c>
      <c r="AZ67" s="14">
        <v>0</v>
      </c>
      <c r="BA67" s="13">
        <v>0</v>
      </c>
      <c r="BB67" s="14">
        <v>0</v>
      </c>
      <c r="BC67" s="14">
        <v>0</v>
      </c>
      <c r="BD67" s="13">
        <v>28</v>
      </c>
      <c r="BE67" s="14">
        <v>0</v>
      </c>
      <c r="BF67" s="14">
        <v>28</v>
      </c>
      <c r="BG67" s="13">
        <v>0</v>
      </c>
      <c r="BH67" s="14">
        <v>0</v>
      </c>
      <c r="BI67" s="14">
        <v>0</v>
      </c>
      <c r="BJ67" s="13">
        <v>332</v>
      </c>
      <c r="BK67" s="14">
        <v>332</v>
      </c>
      <c r="BL67" s="14">
        <v>0</v>
      </c>
      <c r="BM67" s="13">
        <v>1294</v>
      </c>
      <c r="BN67" s="14">
        <v>1283</v>
      </c>
      <c r="BO67" s="14">
        <v>11</v>
      </c>
      <c r="BP67" s="13">
        <v>0</v>
      </c>
      <c r="BQ67" s="13"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v>0</v>
      </c>
      <c r="BW67" s="14">
        <v>0</v>
      </c>
      <c r="BX67" s="14">
        <v>0</v>
      </c>
      <c r="BY67" s="13">
        <v>0</v>
      </c>
      <c r="BZ67" s="14">
        <v>0</v>
      </c>
      <c r="CA67" s="14">
        <v>0</v>
      </c>
      <c r="CB67" s="13">
        <v>0</v>
      </c>
      <c r="CC67" s="14">
        <v>0</v>
      </c>
      <c r="CD67" s="14">
        <v>0</v>
      </c>
      <c r="CE67" s="13">
        <v>4614</v>
      </c>
      <c r="CF67" s="14">
        <v>4064</v>
      </c>
      <c r="CG67" s="14">
        <v>550</v>
      </c>
      <c r="CH67" s="13">
        <v>6246</v>
      </c>
      <c r="CI67" s="14">
        <v>5189</v>
      </c>
      <c r="CJ67" s="14">
        <v>1057</v>
      </c>
      <c r="CK67" s="13">
        <v>0</v>
      </c>
      <c r="CL67" s="14">
        <v>0</v>
      </c>
      <c r="CM67" s="14">
        <v>0</v>
      </c>
      <c r="CN67" s="13">
        <v>3310</v>
      </c>
      <c r="CO67" s="14">
        <v>2460</v>
      </c>
      <c r="CP67" s="14">
        <v>850</v>
      </c>
      <c r="CQ67" s="16"/>
      <c r="CR67" s="13">
        <v>0</v>
      </c>
      <c r="CS67" s="14">
        <v>0</v>
      </c>
      <c r="CT67" s="14">
        <v>0</v>
      </c>
      <c r="CU67" s="13">
        <v>0</v>
      </c>
      <c r="CV67" s="13">
        <v>0</v>
      </c>
      <c r="CW67" s="13">
        <v>0</v>
      </c>
      <c r="CX67" s="13">
        <v>0</v>
      </c>
      <c r="CY67" s="14">
        <v>0</v>
      </c>
      <c r="CZ67" s="14">
        <v>0</v>
      </c>
      <c r="DA67" s="13">
        <v>0</v>
      </c>
      <c r="DB67" s="14">
        <v>0</v>
      </c>
      <c r="DC67" s="14">
        <v>0</v>
      </c>
      <c r="DD67" s="13">
        <v>0</v>
      </c>
      <c r="DE67" s="14">
        <v>0</v>
      </c>
      <c r="DF67" s="14">
        <v>0</v>
      </c>
      <c r="DG67" s="17">
        <v>79014</v>
      </c>
      <c r="DH67" s="17">
        <v>60797</v>
      </c>
      <c r="DI67" s="17">
        <v>8136</v>
      </c>
      <c r="DJ67" s="17">
        <v>18217</v>
      </c>
      <c r="DK67" s="18">
        <v>2771</v>
      </c>
      <c r="DL67" s="18">
        <v>1888</v>
      </c>
      <c r="DM67" s="37"/>
    </row>
    <row r="68" spans="1:117" ht="15.75" x14ac:dyDescent="0.2">
      <c r="A68" s="19" t="s">
        <v>134</v>
      </c>
      <c r="B68" s="13"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v>1108</v>
      </c>
      <c r="Y68" s="13">
        <v>989</v>
      </c>
      <c r="Z68" s="14">
        <v>953</v>
      </c>
      <c r="AA68" s="14">
        <v>36</v>
      </c>
      <c r="AB68" s="13">
        <v>119</v>
      </c>
      <c r="AC68" s="14">
        <v>119</v>
      </c>
      <c r="AD68" s="14">
        <v>0</v>
      </c>
      <c r="AE68" s="13">
        <v>516</v>
      </c>
      <c r="AF68" s="14">
        <v>225</v>
      </c>
      <c r="AG68" s="14">
        <v>291</v>
      </c>
      <c r="AH68" s="14">
        <v>0</v>
      </c>
      <c r="AI68" s="13">
        <v>0</v>
      </c>
      <c r="AJ68" s="14">
        <v>0</v>
      </c>
      <c r="AK68" s="14">
        <v>0</v>
      </c>
      <c r="AL68" s="13">
        <v>1304</v>
      </c>
      <c r="AM68" s="14">
        <v>638</v>
      </c>
      <c r="AN68" s="14">
        <v>666</v>
      </c>
      <c r="AO68" s="13">
        <v>236</v>
      </c>
      <c r="AP68" s="14">
        <v>213</v>
      </c>
      <c r="AQ68" s="14">
        <v>23</v>
      </c>
      <c r="AR68" s="13"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v>0</v>
      </c>
      <c r="AY68" s="14">
        <v>0</v>
      </c>
      <c r="AZ68" s="14">
        <v>0</v>
      </c>
      <c r="BA68" s="13">
        <v>60</v>
      </c>
      <c r="BB68" s="14">
        <v>60</v>
      </c>
      <c r="BC68" s="14">
        <v>0</v>
      </c>
      <c r="BD68" s="13">
        <v>238</v>
      </c>
      <c r="BE68" s="14">
        <v>119</v>
      </c>
      <c r="BF68" s="14">
        <v>119</v>
      </c>
      <c r="BG68" s="13">
        <v>0</v>
      </c>
      <c r="BH68" s="14">
        <v>0</v>
      </c>
      <c r="BI68" s="14">
        <v>0</v>
      </c>
      <c r="BJ68" s="13">
        <v>60</v>
      </c>
      <c r="BK68" s="14">
        <v>60</v>
      </c>
      <c r="BL68" s="14">
        <v>0</v>
      </c>
      <c r="BM68" s="13">
        <v>501</v>
      </c>
      <c r="BN68" s="14">
        <v>492</v>
      </c>
      <c r="BO68" s="14">
        <v>9</v>
      </c>
      <c r="BP68" s="13">
        <v>0</v>
      </c>
      <c r="BQ68" s="13"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v>0</v>
      </c>
      <c r="BW68" s="14">
        <v>0</v>
      </c>
      <c r="BX68" s="14">
        <v>0</v>
      </c>
      <c r="BY68" s="13">
        <v>0</v>
      </c>
      <c r="BZ68" s="14">
        <v>0</v>
      </c>
      <c r="CA68" s="14">
        <v>0</v>
      </c>
      <c r="CB68" s="13">
        <v>0</v>
      </c>
      <c r="CC68" s="14">
        <v>0</v>
      </c>
      <c r="CD68" s="14">
        <v>0</v>
      </c>
      <c r="CE68" s="13">
        <v>7642</v>
      </c>
      <c r="CF68" s="14">
        <v>7162</v>
      </c>
      <c r="CG68" s="14">
        <v>480</v>
      </c>
      <c r="CH68" s="13">
        <v>2818</v>
      </c>
      <c r="CI68" s="14">
        <v>2135</v>
      </c>
      <c r="CJ68" s="14">
        <v>683</v>
      </c>
      <c r="CK68" s="13">
        <v>0</v>
      </c>
      <c r="CL68" s="14">
        <v>0</v>
      </c>
      <c r="CM68" s="14">
        <v>0</v>
      </c>
      <c r="CN68" s="13">
        <v>690</v>
      </c>
      <c r="CO68" s="14">
        <v>353</v>
      </c>
      <c r="CP68" s="14">
        <v>337</v>
      </c>
      <c r="CQ68" s="16"/>
      <c r="CR68" s="13">
        <v>0</v>
      </c>
      <c r="CS68" s="14">
        <v>0</v>
      </c>
      <c r="CT68" s="14">
        <v>0</v>
      </c>
      <c r="CU68" s="13">
        <v>0</v>
      </c>
      <c r="CV68" s="13">
        <v>0</v>
      </c>
      <c r="CW68" s="13">
        <v>0</v>
      </c>
      <c r="CX68" s="13">
        <v>0</v>
      </c>
      <c r="CY68" s="14">
        <v>0</v>
      </c>
      <c r="CZ68" s="14">
        <v>0</v>
      </c>
      <c r="DA68" s="13">
        <v>0</v>
      </c>
      <c r="DB68" s="14">
        <v>0</v>
      </c>
      <c r="DC68" s="14">
        <v>0</v>
      </c>
      <c r="DD68" s="13">
        <v>0</v>
      </c>
      <c r="DE68" s="14">
        <v>0</v>
      </c>
      <c r="DF68" s="14">
        <v>0</v>
      </c>
      <c r="DG68" s="17">
        <v>44468</v>
      </c>
      <c r="DH68" s="17">
        <v>31025</v>
      </c>
      <c r="DI68" s="17">
        <v>8279</v>
      </c>
      <c r="DJ68" s="17">
        <v>13443</v>
      </c>
      <c r="DK68" s="18">
        <v>2564</v>
      </c>
      <c r="DL68" s="18">
        <v>1747</v>
      </c>
      <c r="DM68" s="37"/>
    </row>
    <row r="69" spans="1:117" ht="15.75" x14ac:dyDescent="0.2">
      <c r="A69" s="19" t="s">
        <v>135</v>
      </c>
      <c r="B69" s="13"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v>1290</v>
      </c>
      <c r="Y69" s="13">
        <v>1290</v>
      </c>
      <c r="Z69" s="14">
        <v>1290</v>
      </c>
      <c r="AA69" s="14">
        <v>0</v>
      </c>
      <c r="AB69" s="13">
        <v>0</v>
      </c>
      <c r="AC69" s="14">
        <v>0</v>
      </c>
      <c r="AD69" s="14">
        <v>0</v>
      </c>
      <c r="AE69" s="13">
        <v>1434</v>
      </c>
      <c r="AF69" s="14">
        <v>1434</v>
      </c>
      <c r="AG69" s="14">
        <v>0</v>
      </c>
      <c r="AH69" s="14">
        <v>0</v>
      </c>
      <c r="AI69" s="13">
        <v>0</v>
      </c>
      <c r="AJ69" s="14">
        <v>0</v>
      </c>
      <c r="AK69" s="14">
        <v>0</v>
      </c>
      <c r="AL69" s="13">
        <v>2586</v>
      </c>
      <c r="AM69" s="14">
        <v>2586</v>
      </c>
      <c r="AN69" s="14">
        <v>0</v>
      </c>
      <c r="AO69" s="13">
        <v>202</v>
      </c>
      <c r="AP69" s="14">
        <v>202</v>
      </c>
      <c r="AQ69" s="14">
        <v>0</v>
      </c>
      <c r="AR69" s="13"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v>0</v>
      </c>
      <c r="AY69" s="14">
        <v>0</v>
      </c>
      <c r="AZ69" s="14">
        <v>0</v>
      </c>
      <c r="BA69" s="13">
        <v>0</v>
      </c>
      <c r="BB69" s="14">
        <v>0</v>
      </c>
      <c r="BC69" s="14">
        <v>0</v>
      </c>
      <c r="BD69" s="13">
        <v>1713</v>
      </c>
      <c r="BE69" s="14">
        <v>1713</v>
      </c>
      <c r="BF69" s="14">
        <v>0</v>
      </c>
      <c r="BG69" s="13">
        <v>0</v>
      </c>
      <c r="BH69" s="14">
        <v>0</v>
      </c>
      <c r="BI69" s="14">
        <v>0</v>
      </c>
      <c r="BJ69" s="13">
        <v>1434</v>
      </c>
      <c r="BK69" s="14">
        <v>1434</v>
      </c>
      <c r="BL69" s="14">
        <v>0</v>
      </c>
      <c r="BM69" s="13">
        <v>1434</v>
      </c>
      <c r="BN69" s="14">
        <v>1434</v>
      </c>
      <c r="BO69" s="14">
        <v>0</v>
      </c>
      <c r="BP69" s="13">
        <v>0</v>
      </c>
      <c r="BQ69" s="13"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v>0</v>
      </c>
      <c r="BW69" s="14">
        <v>0</v>
      </c>
      <c r="BX69" s="14">
        <v>0</v>
      </c>
      <c r="BY69" s="13">
        <v>0</v>
      </c>
      <c r="BZ69" s="14">
        <v>0</v>
      </c>
      <c r="CA69" s="14">
        <v>0</v>
      </c>
      <c r="CB69" s="13">
        <v>0</v>
      </c>
      <c r="CC69" s="14">
        <v>0</v>
      </c>
      <c r="CD69" s="14">
        <v>0</v>
      </c>
      <c r="CE69" s="13">
        <v>1724</v>
      </c>
      <c r="CF69" s="14">
        <v>1724</v>
      </c>
      <c r="CG69" s="14">
        <v>0</v>
      </c>
      <c r="CH69" s="13">
        <v>1724</v>
      </c>
      <c r="CI69" s="14">
        <v>1724</v>
      </c>
      <c r="CJ69" s="14">
        <v>0</v>
      </c>
      <c r="CK69" s="13">
        <v>0</v>
      </c>
      <c r="CL69" s="14">
        <v>0</v>
      </c>
      <c r="CM69" s="14">
        <v>0</v>
      </c>
      <c r="CN69" s="13">
        <v>227</v>
      </c>
      <c r="CO69" s="14">
        <v>227</v>
      </c>
      <c r="CP69" s="14">
        <v>0</v>
      </c>
      <c r="CQ69" s="16"/>
      <c r="CR69" s="13">
        <v>0</v>
      </c>
      <c r="CS69" s="14">
        <v>0</v>
      </c>
      <c r="CT69" s="14">
        <v>0</v>
      </c>
      <c r="CU69" s="13">
        <v>0</v>
      </c>
      <c r="CV69" s="13">
        <v>0</v>
      </c>
      <c r="CW69" s="13">
        <v>0</v>
      </c>
      <c r="CX69" s="13">
        <v>0</v>
      </c>
      <c r="CY69" s="14">
        <v>0</v>
      </c>
      <c r="CZ69" s="14">
        <v>0</v>
      </c>
      <c r="DA69" s="13">
        <v>0</v>
      </c>
      <c r="DB69" s="14">
        <v>0</v>
      </c>
      <c r="DC69" s="14">
        <v>0</v>
      </c>
      <c r="DD69" s="13">
        <v>0</v>
      </c>
      <c r="DE69" s="14">
        <v>0</v>
      </c>
      <c r="DF69" s="14">
        <v>0</v>
      </c>
      <c r="DG69" s="17">
        <v>40881</v>
      </c>
      <c r="DH69" s="17">
        <v>40881</v>
      </c>
      <c r="DI69" s="17">
        <v>7323</v>
      </c>
      <c r="DJ69" s="17">
        <v>0</v>
      </c>
      <c r="DK69" s="18">
        <v>2062</v>
      </c>
      <c r="DL69" s="18">
        <v>1405</v>
      </c>
      <c r="DM69" s="37"/>
    </row>
    <row r="70" spans="1:117" ht="31.5" x14ac:dyDescent="0.2">
      <c r="A70" s="19" t="s">
        <v>136</v>
      </c>
      <c r="B70" s="13"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v>4246</v>
      </c>
      <c r="Y70" s="13">
        <v>2111</v>
      </c>
      <c r="Z70" s="14">
        <v>2111</v>
      </c>
      <c r="AA70" s="14">
        <v>0</v>
      </c>
      <c r="AB70" s="13">
        <v>2135</v>
      </c>
      <c r="AC70" s="14">
        <v>2135</v>
      </c>
      <c r="AD70" s="14">
        <v>0</v>
      </c>
      <c r="AE70" s="13">
        <v>2696</v>
      </c>
      <c r="AF70" s="14">
        <v>2696</v>
      </c>
      <c r="AG70" s="14">
        <v>0</v>
      </c>
      <c r="AH70" s="14">
        <v>0</v>
      </c>
      <c r="AI70" s="13">
        <v>0</v>
      </c>
      <c r="AJ70" s="14">
        <v>0</v>
      </c>
      <c r="AK70" s="14">
        <v>0</v>
      </c>
      <c r="AL70" s="13">
        <v>2024</v>
      </c>
      <c r="AM70" s="14">
        <v>2024</v>
      </c>
      <c r="AN70" s="14">
        <v>0</v>
      </c>
      <c r="AO70" s="13">
        <v>649</v>
      </c>
      <c r="AP70" s="14">
        <v>649</v>
      </c>
      <c r="AQ70" s="14">
        <v>0</v>
      </c>
      <c r="AR70" s="13"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v>0</v>
      </c>
      <c r="AY70" s="14">
        <v>0</v>
      </c>
      <c r="AZ70" s="14">
        <v>0</v>
      </c>
      <c r="BA70" s="13">
        <v>236</v>
      </c>
      <c r="BB70" s="14">
        <v>236</v>
      </c>
      <c r="BC70" s="14">
        <v>0</v>
      </c>
      <c r="BD70" s="13">
        <v>1439</v>
      </c>
      <c r="BE70" s="14">
        <v>1439</v>
      </c>
      <c r="BF70" s="14">
        <v>0</v>
      </c>
      <c r="BG70" s="13">
        <v>0</v>
      </c>
      <c r="BH70" s="14">
        <v>0</v>
      </c>
      <c r="BI70" s="14">
        <v>0</v>
      </c>
      <c r="BJ70" s="13">
        <v>117</v>
      </c>
      <c r="BK70" s="14">
        <v>117</v>
      </c>
      <c r="BL70" s="14">
        <v>0</v>
      </c>
      <c r="BM70" s="13">
        <v>5067</v>
      </c>
      <c r="BN70" s="14">
        <v>5067</v>
      </c>
      <c r="BO70" s="14">
        <v>0</v>
      </c>
      <c r="BP70" s="13">
        <v>0</v>
      </c>
      <c r="BQ70" s="13"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v>0</v>
      </c>
      <c r="BW70" s="14">
        <v>0</v>
      </c>
      <c r="BX70" s="14">
        <v>0</v>
      </c>
      <c r="BY70" s="13">
        <v>0</v>
      </c>
      <c r="BZ70" s="14">
        <v>0</v>
      </c>
      <c r="CA70" s="14">
        <v>0</v>
      </c>
      <c r="CB70" s="13">
        <v>0</v>
      </c>
      <c r="CC70" s="14">
        <v>0</v>
      </c>
      <c r="CD70" s="14">
        <v>0</v>
      </c>
      <c r="CE70" s="13">
        <v>12834</v>
      </c>
      <c r="CF70" s="14">
        <v>12834</v>
      </c>
      <c r="CG70" s="14">
        <v>0</v>
      </c>
      <c r="CH70" s="13">
        <v>1390</v>
      </c>
      <c r="CI70" s="14">
        <v>1390</v>
      </c>
      <c r="CJ70" s="14">
        <v>0</v>
      </c>
      <c r="CK70" s="13">
        <v>0</v>
      </c>
      <c r="CL70" s="14">
        <v>0</v>
      </c>
      <c r="CM70" s="14">
        <v>0</v>
      </c>
      <c r="CN70" s="13">
        <v>2863</v>
      </c>
      <c r="CO70" s="14">
        <v>2863</v>
      </c>
      <c r="CP70" s="14">
        <v>0</v>
      </c>
      <c r="CQ70" s="16"/>
      <c r="CR70" s="13">
        <v>0</v>
      </c>
      <c r="CS70" s="14">
        <v>0</v>
      </c>
      <c r="CT70" s="14">
        <v>0</v>
      </c>
      <c r="CU70" s="13">
        <v>0</v>
      </c>
      <c r="CV70" s="13">
        <v>0</v>
      </c>
      <c r="CW70" s="13">
        <v>0</v>
      </c>
      <c r="CX70" s="13">
        <v>0</v>
      </c>
      <c r="CY70" s="14">
        <v>0</v>
      </c>
      <c r="CZ70" s="14">
        <v>0</v>
      </c>
      <c r="DA70" s="13">
        <v>0</v>
      </c>
      <c r="DB70" s="14">
        <v>0</v>
      </c>
      <c r="DC70" s="14">
        <v>0</v>
      </c>
      <c r="DD70" s="13">
        <v>0</v>
      </c>
      <c r="DE70" s="14">
        <v>0</v>
      </c>
      <c r="DF70" s="14">
        <v>0</v>
      </c>
      <c r="DG70" s="17">
        <v>113456</v>
      </c>
      <c r="DH70" s="17">
        <v>113456</v>
      </c>
      <c r="DI70" s="17">
        <v>19476</v>
      </c>
      <c r="DJ70" s="17">
        <v>0</v>
      </c>
      <c r="DK70" s="18">
        <v>5444</v>
      </c>
      <c r="DL70" s="18">
        <v>3741</v>
      </c>
      <c r="DM70" s="37"/>
    </row>
    <row r="71" spans="1:117" ht="31.5" x14ac:dyDescent="0.2">
      <c r="A71" s="19" t="s">
        <v>137</v>
      </c>
      <c r="B71" s="13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v>1823</v>
      </c>
      <c r="Y71" s="13">
        <v>1722</v>
      </c>
      <c r="Z71" s="14">
        <v>0</v>
      </c>
      <c r="AA71" s="14">
        <v>1722</v>
      </c>
      <c r="AB71" s="13">
        <v>101</v>
      </c>
      <c r="AC71" s="14">
        <v>0</v>
      </c>
      <c r="AD71" s="14">
        <v>101</v>
      </c>
      <c r="AE71" s="13">
        <v>1216</v>
      </c>
      <c r="AF71" s="14">
        <v>0</v>
      </c>
      <c r="AG71" s="14">
        <v>1216</v>
      </c>
      <c r="AH71" s="14">
        <v>0</v>
      </c>
      <c r="AI71" s="13">
        <v>101</v>
      </c>
      <c r="AJ71" s="14">
        <v>0</v>
      </c>
      <c r="AK71" s="14">
        <v>101</v>
      </c>
      <c r="AL71" s="13">
        <v>1520</v>
      </c>
      <c r="AM71" s="14">
        <v>0</v>
      </c>
      <c r="AN71" s="14">
        <v>1520</v>
      </c>
      <c r="AO71" s="13">
        <v>101</v>
      </c>
      <c r="AP71" s="14">
        <v>0</v>
      </c>
      <c r="AQ71" s="14">
        <v>101</v>
      </c>
      <c r="AR71" s="13"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v>0</v>
      </c>
      <c r="AY71" s="14">
        <v>0</v>
      </c>
      <c r="AZ71" s="14">
        <v>0</v>
      </c>
      <c r="BA71" s="13">
        <v>0</v>
      </c>
      <c r="BB71" s="14">
        <v>0</v>
      </c>
      <c r="BC71" s="14">
        <v>0</v>
      </c>
      <c r="BD71" s="13">
        <v>1621</v>
      </c>
      <c r="BE71" s="14">
        <v>0</v>
      </c>
      <c r="BF71" s="14">
        <v>1621</v>
      </c>
      <c r="BG71" s="13">
        <v>0</v>
      </c>
      <c r="BH71" s="14">
        <v>0</v>
      </c>
      <c r="BI71" s="14">
        <v>0</v>
      </c>
      <c r="BJ71" s="13">
        <v>0</v>
      </c>
      <c r="BK71" s="14">
        <v>0</v>
      </c>
      <c r="BL71" s="14">
        <v>0</v>
      </c>
      <c r="BM71" s="13">
        <v>101</v>
      </c>
      <c r="BN71" s="14">
        <v>0</v>
      </c>
      <c r="BO71" s="14">
        <v>101</v>
      </c>
      <c r="BP71" s="13">
        <v>200</v>
      </c>
      <c r="BQ71" s="13"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v>0</v>
      </c>
      <c r="BW71" s="15">
        <v>0</v>
      </c>
      <c r="BX71" s="15">
        <v>0</v>
      </c>
      <c r="BY71" s="13">
        <v>0</v>
      </c>
      <c r="BZ71" s="15">
        <v>0</v>
      </c>
      <c r="CA71" s="15">
        <v>0</v>
      </c>
      <c r="CB71" s="13">
        <v>0</v>
      </c>
      <c r="CC71" s="15">
        <v>0</v>
      </c>
      <c r="CD71" s="15">
        <v>0</v>
      </c>
      <c r="CE71" s="13">
        <v>709</v>
      </c>
      <c r="CF71" s="14">
        <v>0</v>
      </c>
      <c r="CG71" s="14">
        <v>709</v>
      </c>
      <c r="CH71" s="13">
        <v>2229</v>
      </c>
      <c r="CI71" s="14">
        <v>0</v>
      </c>
      <c r="CJ71" s="14">
        <v>2229</v>
      </c>
      <c r="CK71" s="13">
        <v>0</v>
      </c>
      <c r="CL71" s="14">
        <v>0</v>
      </c>
      <c r="CM71" s="14">
        <v>0</v>
      </c>
      <c r="CN71" s="13">
        <v>2647</v>
      </c>
      <c r="CO71" s="14">
        <v>0</v>
      </c>
      <c r="CP71" s="14">
        <v>2647</v>
      </c>
      <c r="CQ71" s="16">
        <v>1800</v>
      </c>
      <c r="CR71" s="13">
        <v>0</v>
      </c>
      <c r="CS71" s="14">
        <v>0</v>
      </c>
      <c r="CT71" s="14">
        <v>0</v>
      </c>
      <c r="CU71" s="13">
        <v>0</v>
      </c>
      <c r="CV71" s="13">
        <v>0</v>
      </c>
      <c r="CW71" s="13">
        <v>0</v>
      </c>
      <c r="CX71" s="13">
        <v>0</v>
      </c>
      <c r="CY71" s="14">
        <v>0</v>
      </c>
      <c r="CZ71" s="14">
        <v>0</v>
      </c>
      <c r="DA71" s="13">
        <v>0</v>
      </c>
      <c r="DB71" s="14">
        <v>0</v>
      </c>
      <c r="DC71" s="14">
        <v>0</v>
      </c>
      <c r="DD71" s="13">
        <v>0</v>
      </c>
      <c r="DE71" s="14">
        <v>0</v>
      </c>
      <c r="DF71" s="14">
        <v>0</v>
      </c>
      <c r="DG71" s="17">
        <v>102160</v>
      </c>
      <c r="DH71" s="17">
        <v>0</v>
      </c>
      <c r="DI71" s="17">
        <v>0</v>
      </c>
      <c r="DJ71" s="17">
        <v>102160</v>
      </c>
      <c r="DK71" s="18">
        <v>1942</v>
      </c>
      <c r="DL71" s="18">
        <v>1323</v>
      </c>
      <c r="DM71" s="37"/>
    </row>
    <row r="72" spans="1:117" ht="15.75" x14ac:dyDescent="0.2">
      <c r="A72" s="19" t="s">
        <v>138</v>
      </c>
      <c r="B72" s="13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v>516</v>
      </c>
      <c r="Y72" s="13">
        <v>516</v>
      </c>
      <c r="Z72" s="14">
        <v>0</v>
      </c>
      <c r="AA72" s="14">
        <v>516</v>
      </c>
      <c r="AB72" s="13">
        <v>0</v>
      </c>
      <c r="AC72" s="14">
        <v>0</v>
      </c>
      <c r="AD72" s="14">
        <v>0</v>
      </c>
      <c r="AE72" s="13">
        <v>44</v>
      </c>
      <c r="AF72" s="14">
        <v>0</v>
      </c>
      <c r="AG72" s="14">
        <v>44</v>
      </c>
      <c r="AH72" s="14">
        <v>0</v>
      </c>
      <c r="AI72" s="13">
        <v>0</v>
      </c>
      <c r="AJ72" s="14">
        <v>0</v>
      </c>
      <c r="AK72" s="14">
        <v>0</v>
      </c>
      <c r="AL72" s="13">
        <v>782</v>
      </c>
      <c r="AM72" s="14">
        <v>0</v>
      </c>
      <c r="AN72" s="14">
        <v>782</v>
      </c>
      <c r="AO72" s="13">
        <v>151</v>
      </c>
      <c r="AP72" s="14">
        <v>0</v>
      </c>
      <c r="AQ72" s="14">
        <v>151</v>
      </c>
      <c r="AR72" s="13"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v>0</v>
      </c>
      <c r="AY72" s="14">
        <v>0</v>
      </c>
      <c r="AZ72" s="14">
        <v>0</v>
      </c>
      <c r="BA72" s="13">
        <v>0</v>
      </c>
      <c r="BB72" s="14">
        <v>0</v>
      </c>
      <c r="BC72" s="14">
        <v>0</v>
      </c>
      <c r="BD72" s="13">
        <v>302</v>
      </c>
      <c r="BE72" s="14">
        <v>0</v>
      </c>
      <c r="BF72" s="14">
        <v>302</v>
      </c>
      <c r="BG72" s="13">
        <v>0</v>
      </c>
      <c r="BH72" s="14">
        <v>0</v>
      </c>
      <c r="BI72" s="14">
        <v>0</v>
      </c>
      <c r="BJ72" s="13">
        <v>0</v>
      </c>
      <c r="BK72" s="14">
        <v>0</v>
      </c>
      <c r="BL72" s="14">
        <v>0</v>
      </c>
      <c r="BM72" s="13">
        <v>107</v>
      </c>
      <c r="BN72" s="14">
        <v>0</v>
      </c>
      <c r="BO72" s="14">
        <v>107</v>
      </c>
      <c r="BP72" s="13">
        <v>0</v>
      </c>
      <c r="BQ72" s="13"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v>0</v>
      </c>
      <c r="BW72" s="14">
        <v>0</v>
      </c>
      <c r="BX72" s="14">
        <v>0</v>
      </c>
      <c r="BY72" s="13">
        <v>0</v>
      </c>
      <c r="BZ72" s="14">
        <v>0</v>
      </c>
      <c r="CA72" s="14">
        <v>0</v>
      </c>
      <c r="CB72" s="13">
        <v>0</v>
      </c>
      <c r="CC72" s="14">
        <v>0</v>
      </c>
      <c r="CD72" s="14">
        <v>0</v>
      </c>
      <c r="CE72" s="13">
        <v>1618</v>
      </c>
      <c r="CF72" s="14">
        <v>0</v>
      </c>
      <c r="CG72" s="14">
        <v>1618</v>
      </c>
      <c r="CH72" s="13">
        <v>1726</v>
      </c>
      <c r="CI72" s="14">
        <v>0</v>
      </c>
      <c r="CJ72" s="14">
        <v>1726</v>
      </c>
      <c r="CK72" s="13">
        <v>0</v>
      </c>
      <c r="CL72" s="14">
        <v>0</v>
      </c>
      <c r="CM72" s="14">
        <v>0</v>
      </c>
      <c r="CN72" s="13">
        <v>1886</v>
      </c>
      <c r="CO72" s="14">
        <v>0</v>
      </c>
      <c r="CP72" s="14">
        <v>1886</v>
      </c>
      <c r="CQ72" s="16"/>
      <c r="CR72" s="13">
        <v>0</v>
      </c>
      <c r="CS72" s="14">
        <v>0</v>
      </c>
      <c r="CT72" s="14">
        <v>0</v>
      </c>
      <c r="CU72" s="13">
        <v>0</v>
      </c>
      <c r="CV72" s="13">
        <v>0</v>
      </c>
      <c r="CW72" s="13">
        <v>0</v>
      </c>
      <c r="CX72" s="13">
        <v>0</v>
      </c>
      <c r="CY72" s="14">
        <v>0</v>
      </c>
      <c r="CZ72" s="14">
        <v>0</v>
      </c>
      <c r="DA72" s="13">
        <v>0</v>
      </c>
      <c r="DB72" s="14">
        <v>0</v>
      </c>
      <c r="DC72" s="14">
        <v>0</v>
      </c>
      <c r="DD72" s="13">
        <v>0</v>
      </c>
      <c r="DE72" s="14">
        <v>0</v>
      </c>
      <c r="DF72" s="14">
        <v>0</v>
      </c>
      <c r="DG72" s="17">
        <v>42688</v>
      </c>
      <c r="DH72" s="17">
        <v>0</v>
      </c>
      <c r="DI72" s="17">
        <v>0</v>
      </c>
      <c r="DJ72" s="17">
        <v>42688</v>
      </c>
      <c r="DK72" s="18">
        <v>1565</v>
      </c>
      <c r="DL72" s="18">
        <v>1066</v>
      </c>
      <c r="DM72" s="37"/>
    </row>
    <row r="73" spans="1:117" ht="31.5" x14ac:dyDescent="0.2">
      <c r="A73" s="19" t="s">
        <v>139</v>
      </c>
      <c r="B73" s="13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v>0</v>
      </c>
      <c r="Y73" s="13">
        <v>0</v>
      </c>
      <c r="Z73" s="14">
        <v>0</v>
      </c>
      <c r="AA73" s="14">
        <v>0</v>
      </c>
      <c r="AB73" s="13">
        <v>0</v>
      </c>
      <c r="AC73" s="14">
        <v>0</v>
      </c>
      <c r="AD73" s="14">
        <v>0</v>
      </c>
      <c r="AE73" s="13">
        <v>0</v>
      </c>
      <c r="AF73" s="14">
        <v>0</v>
      </c>
      <c r="AG73" s="14">
        <v>0</v>
      </c>
      <c r="AH73" s="14">
        <v>0</v>
      </c>
      <c r="AI73" s="13">
        <v>0</v>
      </c>
      <c r="AJ73" s="14">
        <v>0</v>
      </c>
      <c r="AK73" s="14">
        <v>0</v>
      </c>
      <c r="AL73" s="13">
        <v>0</v>
      </c>
      <c r="AM73" s="14">
        <v>0</v>
      </c>
      <c r="AN73" s="14">
        <v>0</v>
      </c>
      <c r="AO73" s="13">
        <v>0</v>
      </c>
      <c r="AP73" s="14">
        <v>0</v>
      </c>
      <c r="AQ73" s="14">
        <v>0</v>
      </c>
      <c r="AR73" s="13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v>0</v>
      </c>
      <c r="AY73" s="14">
        <v>0</v>
      </c>
      <c r="AZ73" s="14">
        <v>0</v>
      </c>
      <c r="BA73" s="13">
        <v>0</v>
      </c>
      <c r="BB73" s="14">
        <v>0</v>
      </c>
      <c r="BC73" s="14">
        <v>0</v>
      </c>
      <c r="BD73" s="13">
        <v>0</v>
      </c>
      <c r="BE73" s="14">
        <v>0</v>
      </c>
      <c r="BF73" s="14">
        <v>0</v>
      </c>
      <c r="BG73" s="13">
        <v>0</v>
      </c>
      <c r="BH73" s="14">
        <v>0</v>
      </c>
      <c r="BI73" s="14">
        <v>0</v>
      </c>
      <c r="BJ73" s="13">
        <v>0</v>
      </c>
      <c r="BK73" s="14">
        <v>0</v>
      </c>
      <c r="BL73" s="14">
        <v>0</v>
      </c>
      <c r="BM73" s="13">
        <v>0</v>
      </c>
      <c r="BN73" s="14">
        <v>0</v>
      </c>
      <c r="BO73" s="14">
        <v>0</v>
      </c>
      <c r="BP73" s="13">
        <v>31397</v>
      </c>
      <c r="BQ73" s="13"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v>100</v>
      </c>
      <c r="BW73" s="14">
        <v>100</v>
      </c>
      <c r="BX73" s="14">
        <v>0</v>
      </c>
      <c r="BY73" s="13">
        <v>0</v>
      </c>
      <c r="BZ73" s="14">
        <v>0</v>
      </c>
      <c r="CA73" s="14">
        <v>0</v>
      </c>
      <c r="CB73" s="13">
        <v>4600</v>
      </c>
      <c r="CC73" s="14">
        <v>3170</v>
      </c>
      <c r="CD73" s="14">
        <v>1430</v>
      </c>
      <c r="CE73" s="13">
        <v>0</v>
      </c>
      <c r="CF73" s="14">
        <v>0</v>
      </c>
      <c r="CG73" s="14">
        <v>0</v>
      </c>
      <c r="CH73" s="13">
        <v>0</v>
      </c>
      <c r="CI73" s="14">
        <v>0</v>
      </c>
      <c r="CJ73" s="14">
        <v>0</v>
      </c>
      <c r="CK73" s="13">
        <v>0</v>
      </c>
      <c r="CL73" s="14">
        <v>0</v>
      </c>
      <c r="CM73" s="14">
        <v>0</v>
      </c>
      <c r="CN73" s="13">
        <v>0</v>
      </c>
      <c r="CO73" s="14">
        <v>0</v>
      </c>
      <c r="CP73" s="14">
        <v>0</v>
      </c>
      <c r="CQ73" s="16"/>
      <c r="CR73" s="13">
        <v>0</v>
      </c>
      <c r="CS73" s="14">
        <v>0</v>
      </c>
      <c r="CT73" s="14">
        <v>0</v>
      </c>
      <c r="CU73" s="13">
        <v>0</v>
      </c>
      <c r="CV73" s="13">
        <v>0</v>
      </c>
      <c r="CW73" s="13">
        <v>0</v>
      </c>
      <c r="CX73" s="13">
        <v>0</v>
      </c>
      <c r="CY73" s="14">
        <v>0</v>
      </c>
      <c r="CZ73" s="14">
        <v>0</v>
      </c>
      <c r="DA73" s="13">
        <v>0</v>
      </c>
      <c r="DB73" s="14">
        <v>0</v>
      </c>
      <c r="DC73" s="14">
        <v>0</v>
      </c>
      <c r="DD73" s="13">
        <v>0</v>
      </c>
      <c r="DE73" s="14">
        <v>0</v>
      </c>
      <c r="DF73" s="14">
        <v>0</v>
      </c>
      <c r="DG73" s="17">
        <v>31397</v>
      </c>
      <c r="DH73" s="17">
        <v>20223</v>
      </c>
      <c r="DI73" s="17">
        <v>0</v>
      </c>
      <c r="DJ73" s="17">
        <v>11174</v>
      </c>
      <c r="DK73" s="18"/>
      <c r="DL73" s="18"/>
      <c r="DM73" s="37"/>
    </row>
    <row r="74" spans="1:117" ht="31.5" x14ac:dyDescent="0.2">
      <c r="A74" s="19" t="s">
        <v>140</v>
      </c>
      <c r="B74" s="13"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v>0</v>
      </c>
      <c r="P74" s="24"/>
      <c r="Q74" s="24"/>
      <c r="R74" s="24"/>
      <c r="S74" s="24"/>
      <c r="T74" s="24"/>
      <c r="U74" s="24"/>
      <c r="V74" s="24"/>
      <c r="W74" s="24"/>
      <c r="X74" s="13">
        <v>0</v>
      </c>
      <c r="Y74" s="13">
        <v>0</v>
      </c>
      <c r="Z74" s="24"/>
      <c r="AA74" s="24"/>
      <c r="AB74" s="13">
        <v>0</v>
      </c>
      <c r="AC74" s="24"/>
      <c r="AD74" s="24"/>
      <c r="AE74" s="13">
        <v>0</v>
      </c>
      <c r="AF74" s="24"/>
      <c r="AG74" s="24"/>
      <c r="AH74" s="24"/>
      <c r="AI74" s="13">
        <v>0</v>
      </c>
      <c r="AJ74" s="24"/>
      <c r="AK74" s="24"/>
      <c r="AL74" s="13">
        <v>0</v>
      </c>
      <c r="AM74" s="24"/>
      <c r="AN74" s="24"/>
      <c r="AO74" s="13">
        <v>0</v>
      </c>
      <c r="AP74" s="24"/>
      <c r="AQ74" s="24"/>
      <c r="AR74" s="13">
        <v>0</v>
      </c>
      <c r="AS74" s="25"/>
      <c r="AT74" s="25"/>
      <c r="AU74" s="25"/>
      <c r="AV74" s="25"/>
      <c r="AW74" s="25"/>
      <c r="AX74" s="13">
        <v>0</v>
      </c>
      <c r="AY74" s="25"/>
      <c r="AZ74" s="25"/>
      <c r="BA74" s="13">
        <v>0</v>
      </c>
      <c r="BB74" s="25"/>
      <c r="BC74" s="25"/>
      <c r="BD74" s="13">
        <v>0</v>
      </c>
      <c r="BE74" s="25"/>
      <c r="BF74" s="25"/>
      <c r="BG74" s="13">
        <v>0</v>
      </c>
      <c r="BH74" s="25"/>
      <c r="BI74" s="25"/>
      <c r="BJ74" s="13">
        <v>0</v>
      </c>
      <c r="BK74" s="25"/>
      <c r="BL74" s="25"/>
      <c r="BM74" s="13">
        <v>0</v>
      </c>
      <c r="BN74" s="24"/>
      <c r="BO74" s="24"/>
      <c r="BP74" s="13">
        <v>21590</v>
      </c>
      <c r="BQ74" s="13"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v>2500</v>
      </c>
      <c r="BW74" s="15">
        <v>2500</v>
      </c>
      <c r="BX74" s="15">
        <v>0</v>
      </c>
      <c r="BY74" s="13">
        <v>0</v>
      </c>
      <c r="BZ74" s="15">
        <v>0</v>
      </c>
      <c r="CA74" s="15">
        <v>0</v>
      </c>
      <c r="CB74" s="13">
        <v>2150</v>
      </c>
      <c r="CC74" s="15">
        <v>2000</v>
      </c>
      <c r="CD74" s="15">
        <v>150</v>
      </c>
      <c r="CE74" s="13">
        <v>0</v>
      </c>
      <c r="CF74" s="24"/>
      <c r="CG74" s="24"/>
      <c r="CH74" s="13">
        <v>0</v>
      </c>
      <c r="CI74" s="24"/>
      <c r="CJ74" s="24"/>
      <c r="CK74" s="13">
        <v>0</v>
      </c>
      <c r="CL74" s="24"/>
      <c r="CM74" s="24"/>
      <c r="CN74" s="13">
        <v>0</v>
      </c>
      <c r="CO74" s="24"/>
      <c r="CP74" s="24"/>
      <c r="CQ74" s="26"/>
      <c r="CR74" s="13">
        <v>0</v>
      </c>
      <c r="CS74" s="24"/>
      <c r="CT74" s="24"/>
      <c r="CU74" s="13">
        <v>0</v>
      </c>
      <c r="CV74" s="13">
        <v>0</v>
      </c>
      <c r="CW74" s="13">
        <v>0</v>
      </c>
      <c r="CX74" s="13">
        <v>0</v>
      </c>
      <c r="CY74" s="25"/>
      <c r="CZ74" s="25"/>
      <c r="DA74" s="13">
        <v>0</v>
      </c>
      <c r="DB74" s="25"/>
      <c r="DC74" s="25"/>
      <c r="DD74" s="13">
        <v>0</v>
      </c>
      <c r="DE74" s="25"/>
      <c r="DF74" s="25"/>
      <c r="DG74" s="17">
        <v>21590</v>
      </c>
      <c r="DH74" s="17">
        <v>17740</v>
      </c>
      <c r="DI74" s="17">
        <v>0</v>
      </c>
      <c r="DJ74" s="17">
        <v>3850</v>
      </c>
      <c r="DK74" s="18"/>
      <c r="DL74" s="18"/>
      <c r="DM74" s="37"/>
    </row>
    <row r="75" spans="1:117" ht="47.25" x14ac:dyDescent="0.2">
      <c r="A75" s="19" t="s">
        <v>160</v>
      </c>
      <c r="B75" s="13"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v>0</v>
      </c>
      <c r="P75" s="24"/>
      <c r="Q75" s="24"/>
      <c r="R75" s="24"/>
      <c r="S75" s="24"/>
      <c r="T75" s="24"/>
      <c r="U75" s="24"/>
      <c r="V75" s="24"/>
      <c r="W75" s="24"/>
      <c r="X75" s="13">
        <v>0</v>
      </c>
      <c r="Y75" s="13">
        <v>0</v>
      </c>
      <c r="Z75" s="24"/>
      <c r="AA75" s="24"/>
      <c r="AB75" s="13">
        <v>0</v>
      </c>
      <c r="AC75" s="24"/>
      <c r="AD75" s="24"/>
      <c r="AE75" s="13">
        <v>0</v>
      </c>
      <c r="AF75" s="24"/>
      <c r="AG75" s="24"/>
      <c r="AH75" s="24"/>
      <c r="AI75" s="13">
        <v>0</v>
      </c>
      <c r="AJ75" s="24"/>
      <c r="AK75" s="24"/>
      <c r="AL75" s="13">
        <v>0</v>
      </c>
      <c r="AM75" s="24"/>
      <c r="AN75" s="24"/>
      <c r="AO75" s="13">
        <v>600</v>
      </c>
      <c r="AP75" s="15">
        <v>600</v>
      </c>
      <c r="AQ75" s="24"/>
      <c r="AR75" s="13">
        <v>0</v>
      </c>
      <c r="AS75" s="25"/>
      <c r="AT75" s="25"/>
      <c r="AU75" s="25"/>
      <c r="AV75" s="25"/>
      <c r="AW75" s="25"/>
      <c r="AX75" s="13">
        <v>0</v>
      </c>
      <c r="AY75" s="25"/>
      <c r="AZ75" s="25"/>
      <c r="BA75" s="13">
        <v>0</v>
      </c>
      <c r="BB75" s="25"/>
      <c r="BC75" s="25"/>
      <c r="BD75" s="13">
        <v>0</v>
      </c>
      <c r="BE75" s="25"/>
      <c r="BF75" s="25"/>
      <c r="BG75" s="13">
        <v>0</v>
      </c>
      <c r="BH75" s="25"/>
      <c r="BI75" s="25"/>
      <c r="BJ75" s="13">
        <v>0</v>
      </c>
      <c r="BK75" s="25"/>
      <c r="BL75" s="25"/>
      <c r="BM75" s="13">
        <v>0</v>
      </c>
      <c r="BN75" s="24"/>
      <c r="BO75" s="24"/>
      <c r="BP75" s="13">
        <v>0</v>
      </c>
      <c r="BQ75" s="13">
        <v>0</v>
      </c>
      <c r="BR75" s="25"/>
      <c r="BS75" s="24"/>
      <c r="BT75" s="24"/>
      <c r="BU75" s="24"/>
      <c r="BV75" s="13">
        <v>0</v>
      </c>
      <c r="BW75" s="24"/>
      <c r="BX75" s="24"/>
      <c r="BY75" s="13">
        <v>0</v>
      </c>
      <c r="BZ75" s="24"/>
      <c r="CA75" s="24"/>
      <c r="CB75" s="13">
        <v>0</v>
      </c>
      <c r="CC75" s="24"/>
      <c r="CD75" s="24"/>
      <c r="CE75" s="13">
        <v>0</v>
      </c>
      <c r="CF75" s="24"/>
      <c r="CG75" s="24"/>
      <c r="CH75" s="13">
        <v>0</v>
      </c>
      <c r="CI75" s="24"/>
      <c r="CJ75" s="24"/>
      <c r="CK75" s="13">
        <v>0</v>
      </c>
      <c r="CL75" s="24"/>
      <c r="CM75" s="24"/>
      <c r="CN75" s="13">
        <v>0</v>
      </c>
      <c r="CO75" s="24"/>
      <c r="CP75" s="24"/>
      <c r="CQ75" s="26"/>
      <c r="CR75" s="13">
        <v>0</v>
      </c>
      <c r="CS75" s="24"/>
      <c r="CT75" s="24"/>
      <c r="CU75" s="13">
        <v>0</v>
      </c>
      <c r="CV75" s="13">
        <v>0</v>
      </c>
      <c r="CW75" s="13">
        <v>0</v>
      </c>
      <c r="CX75" s="13">
        <v>0</v>
      </c>
      <c r="CY75" s="25"/>
      <c r="CZ75" s="25"/>
      <c r="DA75" s="13">
        <v>0</v>
      </c>
      <c r="DB75" s="25"/>
      <c r="DC75" s="25"/>
      <c r="DD75" s="13">
        <v>0</v>
      </c>
      <c r="DE75" s="25"/>
      <c r="DF75" s="25"/>
      <c r="DG75" s="17">
        <v>600</v>
      </c>
      <c r="DH75" s="17">
        <v>600</v>
      </c>
      <c r="DI75" s="17">
        <v>0</v>
      </c>
      <c r="DJ75" s="17">
        <v>0</v>
      </c>
      <c r="DK75" s="18">
        <v>6000</v>
      </c>
      <c r="DL75" s="18"/>
      <c r="DM75" s="37"/>
    </row>
    <row r="76" spans="1:117" ht="31.5" x14ac:dyDescent="0.2">
      <c r="A76" s="19" t="s">
        <v>141</v>
      </c>
      <c r="B76" s="13"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v>0</v>
      </c>
      <c r="P76" s="24"/>
      <c r="Q76" s="24"/>
      <c r="R76" s="24"/>
      <c r="S76" s="24"/>
      <c r="T76" s="24"/>
      <c r="U76" s="24"/>
      <c r="V76" s="24"/>
      <c r="W76" s="24"/>
      <c r="X76" s="13">
        <v>0</v>
      </c>
      <c r="Y76" s="13">
        <v>0</v>
      </c>
      <c r="Z76" s="24"/>
      <c r="AA76" s="24"/>
      <c r="AB76" s="13">
        <v>0</v>
      </c>
      <c r="AC76" s="24"/>
      <c r="AD76" s="24"/>
      <c r="AE76" s="13">
        <v>0</v>
      </c>
      <c r="AF76" s="24"/>
      <c r="AG76" s="24"/>
      <c r="AH76" s="24"/>
      <c r="AI76" s="13">
        <v>996</v>
      </c>
      <c r="AJ76" s="15">
        <v>199</v>
      </c>
      <c r="AK76" s="15">
        <v>797</v>
      </c>
      <c r="AL76" s="13">
        <v>0</v>
      </c>
      <c r="AM76" s="24"/>
      <c r="AN76" s="24"/>
      <c r="AO76" s="13">
        <v>0</v>
      </c>
      <c r="AP76" s="24"/>
      <c r="AQ76" s="24"/>
      <c r="AR76" s="13">
        <v>0</v>
      </c>
      <c r="AS76" s="25"/>
      <c r="AT76" s="25"/>
      <c r="AU76" s="25"/>
      <c r="AV76" s="25"/>
      <c r="AW76" s="25"/>
      <c r="AX76" s="13">
        <v>0</v>
      </c>
      <c r="AY76" s="25"/>
      <c r="AZ76" s="25"/>
      <c r="BA76" s="13">
        <v>0</v>
      </c>
      <c r="BB76" s="25"/>
      <c r="BC76" s="25"/>
      <c r="BD76" s="13">
        <v>0</v>
      </c>
      <c r="BE76" s="25"/>
      <c r="BF76" s="25"/>
      <c r="BG76" s="13">
        <v>0</v>
      </c>
      <c r="BH76" s="25"/>
      <c r="BI76" s="25"/>
      <c r="BJ76" s="13">
        <v>0</v>
      </c>
      <c r="BK76" s="25"/>
      <c r="BL76" s="25"/>
      <c r="BM76" s="13">
        <v>0</v>
      </c>
      <c r="BN76" s="24"/>
      <c r="BO76" s="24"/>
      <c r="BP76" s="13">
        <v>0</v>
      </c>
      <c r="BQ76" s="13">
        <v>0</v>
      </c>
      <c r="BR76" s="25"/>
      <c r="BS76" s="24"/>
      <c r="BT76" s="24"/>
      <c r="BU76" s="24"/>
      <c r="BV76" s="13">
        <v>0</v>
      </c>
      <c r="BW76" s="24"/>
      <c r="BX76" s="24"/>
      <c r="BY76" s="13">
        <v>0</v>
      </c>
      <c r="BZ76" s="24"/>
      <c r="CA76" s="24"/>
      <c r="CB76" s="13">
        <v>0</v>
      </c>
      <c r="CC76" s="24"/>
      <c r="CD76" s="24"/>
      <c r="CE76" s="13">
        <v>0</v>
      </c>
      <c r="CF76" s="24"/>
      <c r="CG76" s="24"/>
      <c r="CH76" s="13">
        <v>0</v>
      </c>
      <c r="CI76" s="24"/>
      <c r="CJ76" s="24"/>
      <c r="CK76" s="13">
        <v>0</v>
      </c>
      <c r="CL76" s="24"/>
      <c r="CM76" s="24"/>
      <c r="CN76" s="13">
        <v>0</v>
      </c>
      <c r="CO76" s="24"/>
      <c r="CP76" s="24"/>
      <c r="CQ76" s="26"/>
      <c r="CR76" s="13">
        <v>34530</v>
      </c>
      <c r="CS76" s="24">
        <v>19530</v>
      </c>
      <c r="CT76" s="24">
        <v>15000</v>
      </c>
      <c r="CU76" s="13">
        <v>0</v>
      </c>
      <c r="CV76" s="13">
        <v>0</v>
      </c>
      <c r="CW76" s="13">
        <v>0</v>
      </c>
      <c r="CX76" s="13">
        <v>0</v>
      </c>
      <c r="CY76" s="25"/>
      <c r="CZ76" s="25"/>
      <c r="DA76" s="13">
        <v>0</v>
      </c>
      <c r="DB76" s="25"/>
      <c r="DC76" s="25"/>
      <c r="DD76" s="13">
        <v>0</v>
      </c>
      <c r="DE76" s="25"/>
      <c r="DF76" s="25"/>
      <c r="DG76" s="17">
        <v>35526</v>
      </c>
      <c r="DH76" s="17">
        <v>19729</v>
      </c>
      <c r="DI76" s="17">
        <v>0</v>
      </c>
      <c r="DJ76" s="17">
        <v>15797</v>
      </c>
      <c r="DK76" s="18">
        <v>5000</v>
      </c>
      <c r="DL76" s="18"/>
      <c r="DM76" s="37"/>
    </row>
    <row r="77" spans="1:117" ht="15.75" x14ac:dyDescent="0.2">
      <c r="A77" s="19" t="s">
        <v>142</v>
      </c>
      <c r="B77" s="13"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v>0</v>
      </c>
      <c r="P77" s="24"/>
      <c r="Q77" s="24"/>
      <c r="R77" s="24"/>
      <c r="S77" s="24"/>
      <c r="T77" s="24"/>
      <c r="U77" s="24"/>
      <c r="V77" s="24"/>
      <c r="W77" s="24"/>
      <c r="X77" s="13">
        <v>0</v>
      </c>
      <c r="Y77" s="13">
        <v>0</v>
      </c>
      <c r="Z77" s="24"/>
      <c r="AA77" s="24"/>
      <c r="AB77" s="13">
        <v>0</v>
      </c>
      <c r="AC77" s="24"/>
      <c r="AD77" s="24"/>
      <c r="AE77" s="13">
        <v>0</v>
      </c>
      <c r="AF77" s="24"/>
      <c r="AG77" s="24"/>
      <c r="AH77" s="24"/>
      <c r="AI77" s="13">
        <v>0</v>
      </c>
      <c r="AJ77" s="24"/>
      <c r="AK77" s="24"/>
      <c r="AL77" s="13">
        <v>0</v>
      </c>
      <c r="AM77" s="24"/>
      <c r="AN77" s="24"/>
      <c r="AO77" s="13">
        <v>0</v>
      </c>
      <c r="AP77" s="24"/>
      <c r="AQ77" s="24"/>
      <c r="AR77" s="13">
        <v>0</v>
      </c>
      <c r="AS77" s="25"/>
      <c r="AT77" s="25"/>
      <c r="AU77" s="25"/>
      <c r="AV77" s="25"/>
      <c r="AW77" s="25"/>
      <c r="AX77" s="13">
        <v>0</v>
      </c>
      <c r="AY77" s="25"/>
      <c r="AZ77" s="25"/>
      <c r="BA77" s="13">
        <v>0</v>
      </c>
      <c r="BB77" s="25"/>
      <c r="BC77" s="25"/>
      <c r="BD77" s="13">
        <v>0</v>
      </c>
      <c r="BE77" s="25"/>
      <c r="BF77" s="25"/>
      <c r="BG77" s="13">
        <v>0</v>
      </c>
      <c r="BH77" s="25"/>
      <c r="BI77" s="25"/>
      <c r="BJ77" s="13">
        <v>0</v>
      </c>
      <c r="BK77" s="25"/>
      <c r="BL77" s="25"/>
      <c r="BM77" s="13">
        <v>0</v>
      </c>
      <c r="BN77" s="24"/>
      <c r="BO77" s="24"/>
      <c r="BP77" s="13">
        <v>0</v>
      </c>
      <c r="BQ77" s="13">
        <v>0</v>
      </c>
      <c r="BR77" s="25"/>
      <c r="BS77" s="24"/>
      <c r="BT77" s="24"/>
      <c r="BU77" s="24"/>
      <c r="BV77" s="13">
        <v>0</v>
      </c>
      <c r="BW77" s="24"/>
      <c r="BX77" s="24"/>
      <c r="BY77" s="13">
        <v>0</v>
      </c>
      <c r="BZ77" s="24"/>
      <c r="CA77" s="24"/>
      <c r="CB77" s="13">
        <v>0</v>
      </c>
      <c r="CC77" s="24"/>
      <c r="CD77" s="24"/>
      <c r="CE77" s="13">
        <v>0</v>
      </c>
      <c r="CF77" s="24"/>
      <c r="CG77" s="24"/>
      <c r="CH77" s="13">
        <v>0</v>
      </c>
      <c r="CI77" s="24"/>
      <c r="CJ77" s="24"/>
      <c r="CK77" s="13">
        <v>0</v>
      </c>
      <c r="CL77" s="24"/>
      <c r="CM77" s="24"/>
      <c r="CN77" s="13">
        <v>0</v>
      </c>
      <c r="CO77" s="24"/>
      <c r="CP77" s="24"/>
      <c r="CQ77" s="26"/>
      <c r="CR77" s="13">
        <v>29894</v>
      </c>
      <c r="CS77" s="15">
        <v>24124</v>
      </c>
      <c r="CT77" s="15">
        <v>5770</v>
      </c>
      <c r="CU77" s="13">
        <v>0</v>
      </c>
      <c r="CV77" s="13">
        <v>0</v>
      </c>
      <c r="CW77" s="13">
        <v>0</v>
      </c>
      <c r="CX77" s="13">
        <v>0</v>
      </c>
      <c r="CY77" s="25"/>
      <c r="CZ77" s="25"/>
      <c r="DA77" s="13">
        <v>0</v>
      </c>
      <c r="DB77" s="25"/>
      <c r="DC77" s="25"/>
      <c r="DD77" s="13">
        <v>0</v>
      </c>
      <c r="DE77" s="25"/>
      <c r="DF77" s="25"/>
      <c r="DG77" s="17">
        <v>29894</v>
      </c>
      <c r="DH77" s="17">
        <v>24124</v>
      </c>
      <c r="DI77" s="17">
        <v>0</v>
      </c>
      <c r="DJ77" s="17">
        <v>5770</v>
      </c>
      <c r="DK77" s="18"/>
      <c r="DL77" s="18"/>
      <c r="DM77" s="37"/>
    </row>
    <row r="78" spans="1:117" ht="15.75" x14ac:dyDescent="0.2">
      <c r="A78" s="19" t="s">
        <v>143</v>
      </c>
      <c r="B78" s="13"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v>0</v>
      </c>
      <c r="P78" s="24"/>
      <c r="Q78" s="24"/>
      <c r="R78" s="24"/>
      <c r="S78" s="24"/>
      <c r="T78" s="24"/>
      <c r="U78" s="24"/>
      <c r="V78" s="24"/>
      <c r="W78" s="24"/>
      <c r="X78" s="13">
        <v>0</v>
      </c>
      <c r="Y78" s="13">
        <v>0</v>
      </c>
      <c r="Z78" s="24"/>
      <c r="AA78" s="24"/>
      <c r="AB78" s="13">
        <v>0</v>
      </c>
      <c r="AC78" s="24"/>
      <c r="AD78" s="24"/>
      <c r="AE78" s="13">
        <v>0</v>
      </c>
      <c r="AF78" s="24"/>
      <c r="AG78" s="24"/>
      <c r="AH78" s="24"/>
      <c r="AI78" s="13">
        <v>0</v>
      </c>
      <c r="AJ78" s="24"/>
      <c r="AK78" s="24"/>
      <c r="AL78" s="13">
        <v>0</v>
      </c>
      <c r="AM78" s="24"/>
      <c r="AN78" s="24"/>
      <c r="AO78" s="13">
        <v>0</v>
      </c>
      <c r="AP78" s="24"/>
      <c r="AQ78" s="24"/>
      <c r="AR78" s="13">
        <v>0</v>
      </c>
      <c r="AS78" s="25"/>
      <c r="AT78" s="25"/>
      <c r="AU78" s="25"/>
      <c r="AV78" s="25"/>
      <c r="AW78" s="25"/>
      <c r="AX78" s="13">
        <v>0</v>
      </c>
      <c r="AY78" s="25"/>
      <c r="AZ78" s="25"/>
      <c r="BA78" s="13">
        <v>0</v>
      </c>
      <c r="BB78" s="25"/>
      <c r="BC78" s="25"/>
      <c r="BD78" s="13">
        <v>0</v>
      </c>
      <c r="BE78" s="25"/>
      <c r="BF78" s="25"/>
      <c r="BG78" s="13">
        <v>0</v>
      </c>
      <c r="BH78" s="25"/>
      <c r="BI78" s="25"/>
      <c r="BJ78" s="13">
        <v>0</v>
      </c>
      <c r="BK78" s="25"/>
      <c r="BL78" s="25"/>
      <c r="BM78" s="13">
        <v>0</v>
      </c>
      <c r="BN78" s="24"/>
      <c r="BO78" s="24"/>
      <c r="BP78" s="13">
        <v>0</v>
      </c>
      <c r="BQ78" s="13">
        <v>0</v>
      </c>
      <c r="BR78" s="25"/>
      <c r="BS78" s="24"/>
      <c r="BT78" s="24"/>
      <c r="BU78" s="24"/>
      <c r="BV78" s="13">
        <v>0</v>
      </c>
      <c r="BW78" s="24"/>
      <c r="BX78" s="24"/>
      <c r="BY78" s="13">
        <v>0</v>
      </c>
      <c r="BZ78" s="24"/>
      <c r="CA78" s="24"/>
      <c r="CB78" s="13">
        <v>0</v>
      </c>
      <c r="CC78" s="24"/>
      <c r="CD78" s="24"/>
      <c r="CE78" s="13">
        <v>0</v>
      </c>
      <c r="CF78" s="24"/>
      <c r="CG78" s="24"/>
      <c r="CH78" s="13">
        <v>0</v>
      </c>
      <c r="CI78" s="24"/>
      <c r="CJ78" s="24"/>
      <c r="CK78" s="13">
        <v>0</v>
      </c>
      <c r="CL78" s="24"/>
      <c r="CM78" s="24"/>
      <c r="CN78" s="13">
        <v>0</v>
      </c>
      <c r="CO78" s="24"/>
      <c r="CP78" s="24"/>
      <c r="CQ78" s="26"/>
      <c r="CR78" s="13">
        <v>4000</v>
      </c>
      <c r="CS78" s="15">
        <v>3160</v>
      </c>
      <c r="CT78" s="15">
        <v>840</v>
      </c>
      <c r="CU78" s="13">
        <v>0</v>
      </c>
      <c r="CV78" s="13">
        <v>0</v>
      </c>
      <c r="CW78" s="13">
        <v>0</v>
      </c>
      <c r="CX78" s="13">
        <v>0</v>
      </c>
      <c r="CY78" s="25"/>
      <c r="CZ78" s="25"/>
      <c r="DA78" s="13">
        <v>0</v>
      </c>
      <c r="DB78" s="25"/>
      <c r="DC78" s="25"/>
      <c r="DD78" s="13">
        <v>0</v>
      </c>
      <c r="DE78" s="25"/>
      <c r="DF78" s="25"/>
      <c r="DG78" s="17">
        <v>4000</v>
      </c>
      <c r="DH78" s="17">
        <v>3160</v>
      </c>
      <c r="DI78" s="17">
        <v>0</v>
      </c>
      <c r="DJ78" s="17">
        <v>840</v>
      </c>
      <c r="DK78" s="18"/>
      <c r="DL78" s="18"/>
      <c r="DM78" s="37"/>
    </row>
    <row r="79" spans="1:117" s="4" customFormat="1" ht="15.75" x14ac:dyDescent="0.2">
      <c r="A79" s="19" t="s">
        <v>144</v>
      </c>
      <c r="B79" s="13"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v>0</v>
      </c>
      <c r="P79" s="24"/>
      <c r="Q79" s="24"/>
      <c r="R79" s="24"/>
      <c r="S79" s="24"/>
      <c r="T79" s="24"/>
      <c r="U79" s="24"/>
      <c r="V79" s="24"/>
      <c r="W79" s="24"/>
      <c r="X79" s="13">
        <v>0</v>
      </c>
      <c r="Y79" s="13">
        <v>0</v>
      </c>
      <c r="Z79" s="24"/>
      <c r="AA79" s="24"/>
      <c r="AB79" s="13">
        <v>0</v>
      </c>
      <c r="AC79" s="24"/>
      <c r="AD79" s="24"/>
      <c r="AE79" s="13">
        <v>0</v>
      </c>
      <c r="AF79" s="24"/>
      <c r="AG79" s="24"/>
      <c r="AH79" s="24"/>
      <c r="AI79" s="13">
        <v>0</v>
      </c>
      <c r="AJ79" s="24"/>
      <c r="AK79" s="24"/>
      <c r="AL79" s="13">
        <v>0</v>
      </c>
      <c r="AM79" s="24"/>
      <c r="AN79" s="24"/>
      <c r="AO79" s="13">
        <v>0</v>
      </c>
      <c r="AP79" s="24"/>
      <c r="AQ79" s="24"/>
      <c r="AR79" s="13">
        <v>0</v>
      </c>
      <c r="AS79" s="25"/>
      <c r="AT79" s="25"/>
      <c r="AU79" s="25"/>
      <c r="AV79" s="25"/>
      <c r="AW79" s="25"/>
      <c r="AX79" s="13">
        <v>0</v>
      </c>
      <c r="AY79" s="25"/>
      <c r="AZ79" s="25"/>
      <c r="BA79" s="13">
        <v>0</v>
      </c>
      <c r="BB79" s="25"/>
      <c r="BC79" s="25"/>
      <c r="BD79" s="13">
        <v>0</v>
      </c>
      <c r="BE79" s="25"/>
      <c r="BF79" s="25"/>
      <c r="BG79" s="13">
        <v>0</v>
      </c>
      <c r="BH79" s="25"/>
      <c r="BI79" s="25"/>
      <c r="BJ79" s="13">
        <v>0</v>
      </c>
      <c r="BK79" s="25"/>
      <c r="BL79" s="25"/>
      <c r="BM79" s="13">
        <v>761</v>
      </c>
      <c r="BN79" s="20">
        <v>761</v>
      </c>
      <c r="BO79" s="24"/>
      <c r="BP79" s="13">
        <v>0</v>
      </c>
      <c r="BQ79" s="13">
        <v>0</v>
      </c>
      <c r="BR79" s="25"/>
      <c r="BS79" s="24"/>
      <c r="BT79" s="24"/>
      <c r="BU79" s="24"/>
      <c r="BV79" s="13">
        <v>0</v>
      </c>
      <c r="BW79" s="24"/>
      <c r="BX79" s="24"/>
      <c r="BY79" s="13">
        <v>0</v>
      </c>
      <c r="BZ79" s="24"/>
      <c r="CA79" s="24"/>
      <c r="CB79" s="13">
        <v>0</v>
      </c>
      <c r="CC79" s="24"/>
      <c r="CD79" s="24"/>
      <c r="CE79" s="13">
        <v>3915</v>
      </c>
      <c r="CF79" s="20">
        <v>3860</v>
      </c>
      <c r="CG79" s="20">
        <v>55</v>
      </c>
      <c r="CH79" s="13">
        <v>0</v>
      </c>
      <c r="CI79" s="24"/>
      <c r="CJ79" s="24"/>
      <c r="CK79" s="13">
        <v>0</v>
      </c>
      <c r="CL79" s="24"/>
      <c r="CM79" s="24"/>
      <c r="CN79" s="13">
        <v>0</v>
      </c>
      <c r="CO79" s="24"/>
      <c r="CP79" s="24"/>
      <c r="CQ79" s="26"/>
      <c r="CR79" s="13">
        <v>0</v>
      </c>
      <c r="CS79" s="24"/>
      <c r="CT79" s="24"/>
      <c r="CU79" s="13">
        <v>0</v>
      </c>
      <c r="CV79" s="13">
        <v>0</v>
      </c>
      <c r="CW79" s="13">
        <v>0</v>
      </c>
      <c r="CX79" s="13">
        <v>0</v>
      </c>
      <c r="CY79" s="25"/>
      <c r="CZ79" s="25"/>
      <c r="DA79" s="13">
        <v>0</v>
      </c>
      <c r="DB79" s="25"/>
      <c r="DC79" s="25"/>
      <c r="DD79" s="13">
        <v>0</v>
      </c>
      <c r="DE79" s="25"/>
      <c r="DF79" s="25"/>
      <c r="DG79" s="17">
        <v>5126</v>
      </c>
      <c r="DH79" s="17">
        <v>5071</v>
      </c>
      <c r="DI79" s="17">
        <v>0</v>
      </c>
      <c r="DJ79" s="17">
        <v>55</v>
      </c>
      <c r="DK79" s="18"/>
      <c r="DL79" s="18"/>
      <c r="DM79" s="37"/>
    </row>
    <row r="80" spans="1:117" ht="31.5" x14ac:dyDescent="0.2">
      <c r="A80" s="19" t="s">
        <v>145</v>
      </c>
      <c r="B80" s="13"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v>588</v>
      </c>
      <c r="Y80" s="13">
        <v>528</v>
      </c>
      <c r="Z80" s="15">
        <v>528</v>
      </c>
      <c r="AA80" s="15">
        <v>0</v>
      </c>
      <c r="AB80" s="13">
        <v>60</v>
      </c>
      <c r="AC80" s="15">
        <v>60</v>
      </c>
      <c r="AD80" s="15">
        <v>0</v>
      </c>
      <c r="AE80" s="13">
        <v>618</v>
      </c>
      <c r="AF80" s="15">
        <v>618</v>
      </c>
      <c r="AG80" s="15">
        <v>0</v>
      </c>
      <c r="AH80" s="15">
        <v>0</v>
      </c>
      <c r="AI80" s="13">
        <v>0</v>
      </c>
      <c r="AJ80" s="15">
        <v>0</v>
      </c>
      <c r="AK80" s="15">
        <v>0</v>
      </c>
      <c r="AL80" s="13">
        <v>797</v>
      </c>
      <c r="AM80" s="15">
        <v>797</v>
      </c>
      <c r="AN80" s="15">
        <v>0</v>
      </c>
      <c r="AO80" s="13">
        <v>80</v>
      </c>
      <c r="AP80" s="15">
        <v>80</v>
      </c>
      <c r="AQ80" s="15">
        <v>0</v>
      </c>
      <c r="AR80" s="13"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v>0</v>
      </c>
      <c r="AY80" s="14">
        <v>0</v>
      </c>
      <c r="AZ80" s="14">
        <v>0</v>
      </c>
      <c r="BA80" s="13">
        <v>0</v>
      </c>
      <c r="BB80" s="14">
        <v>0</v>
      </c>
      <c r="BC80" s="14">
        <v>0</v>
      </c>
      <c r="BD80" s="13">
        <v>80</v>
      </c>
      <c r="BE80" s="14">
        <v>80</v>
      </c>
      <c r="BF80" s="25"/>
      <c r="BG80" s="13">
        <v>0</v>
      </c>
      <c r="BH80" s="25"/>
      <c r="BI80" s="25"/>
      <c r="BJ80" s="13">
        <v>200</v>
      </c>
      <c r="BK80" s="14">
        <v>200</v>
      </c>
      <c r="BL80" s="14">
        <v>0</v>
      </c>
      <c r="BM80" s="13">
        <v>259</v>
      </c>
      <c r="BN80" s="15">
        <v>259</v>
      </c>
      <c r="BO80" s="15">
        <v>0</v>
      </c>
      <c r="BP80" s="13">
        <v>1527</v>
      </c>
      <c r="BQ80" s="13"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v>20</v>
      </c>
      <c r="BW80" s="15">
        <v>20</v>
      </c>
      <c r="BX80" s="15">
        <v>0</v>
      </c>
      <c r="BY80" s="13">
        <v>0</v>
      </c>
      <c r="BZ80" s="15">
        <v>0</v>
      </c>
      <c r="CA80" s="15">
        <v>0</v>
      </c>
      <c r="CB80" s="13">
        <v>0</v>
      </c>
      <c r="CC80" s="15">
        <v>0</v>
      </c>
      <c r="CD80" s="15">
        <v>0</v>
      </c>
      <c r="CE80" s="13">
        <v>518</v>
      </c>
      <c r="CF80" s="15">
        <v>518</v>
      </c>
      <c r="CG80" s="15">
        <v>0</v>
      </c>
      <c r="CH80" s="13">
        <v>449</v>
      </c>
      <c r="CI80" s="15">
        <v>449</v>
      </c>
      <c r="CJ80" s="15">
        <v>0</v>
      </c>
      <c r="CK80" s="13">
        <v>0</v>
      </c>
      <c r="CL80" s="15">
        <v>0</v>
      </c>
      <c r="CM80" s="15">
        <v>0</v>
      </c>
      <c r="CN80" s="13">
        <v>385</v>
      </c>
      <c r="CO80" s="15">
        <v>385</v>
      </c>
      <c r="CP80" s="15">
        <v>0</v>
      </c>
      <c r="CQ80" s="22"/>
      <c r="CR80" s="13">
        <v>249</v>
      </c>
      <c r="CS80" s="15">
        <v>249</v>
      </c>
      <c r="CT80" s="24"/>
      <c r="CU80" s="13">
        <v>0</v>
      </c>
      <c r="CV80" s="13">
        <v>0</v>
      </c>
      <c r="CW80" s="13">
        <v>0</v>
      </c>
      <c r="CX80" s="13">
        <v>0</v>
      </c>
      <c r="CY80" s="25"/>
      <c r="CZ80" s="25"/>
      <c r="DA80" s="13">
        <v>0</v>
      </c>
      <c r="DB80" s="25"/>
      <c r="DC80" s="25"/>
      <c r="DD80" s="13">
        <v>0</v>
      </c>
      <c r="DE80" s="25"/>
      <c r="DF80" s="25"/>
      <c r="DG80" s="17">
        <v>11463</v>
      </c>
      <c r="DH80" s="17">
        <v>10467</v>
      </c>
      <c r="DI80" s="17">
        <v>152</v>
      </c>
      <c r="DJ80" s="17">
        <v>996</v>
      </c>
      <c r="DK80" s="18">
        <v>7000</v>
      </c>
      <c r="DL80" s="18">
        <v>2029</v>
      </c>
      <c r="DM80" s="37"/>
    </row>
    <row r="81" spans="1:117" ht="64.5" customHeight="1" x14ac:dyDescent="0.2">
      <c r="A81" s="19" t="s">
        <v>146</v>
      </c>
      <c r="B81" s="13"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v>0</v>
      </c>
      <c r="P81" s="24"/>
      <c r="Q81" s="24"/>
      <c r="R81" s="24"/>
      <c r="S81" s="24"/>
      <c r="T81" s="24"/>
      <c r="U81" s="24"/>
      <c r="V81" s="24"/>
      <c r="W81" s="24"/>
      <c r="X81" s="13">
        <v>0</v>
      </c>
      <c r="Y81" s="13">
        <v>0</v>
      </c>
      <c r="Z81" s="24"/>
      <c r="AA81" s="24"/>
      <c r="AB81" s="13">
        <v>0</v>
      </c>
      <c r="AC81" s="24"/>
      <c r="AD81" s="24"/>
      <c r="AE81" s="13">
        <v>0</v>
      </c>
      <c r="AF81" s="24"/>
      <c r="AG81" s="24"/>
      <c r="AH81" s="24"/>
      <c r="AI81" s="13">
        <v>0</v>
      </c>
      <c r="AJ81" s="24"/>
      <c r="AK81" s="24"/>
      <c r="AL81" s="13">
        <v>0</v>
      </c>
      <c r="AM81" s="24"/>
      <c r="AN81" s="24"/>
      <c r="AO81" s="13">
        <v>0</v>
      </c>
      <c r="AP81" s="24"/>
      <c r="AQ81" s="24"/>
      <c r="AR81" s="13">
        <v>0</v>
      </c>
      <c r="AS81" s="25"/>
      <c r="AT81" s="25"/>
      <c r="AU81" s="25"/>
      <c r="AV81" s="25"/>
      <c r="AW81" s="25"/>
      <c r="AX81" s="13">
        <v>0</v>
      </c>
      <c r="AY81" s="25"/>
      <c r="AZ81" s="25"/>
      <c r="BA81" s="13">
        <v>0</v>
      </c>
      <c r="BB81" s="25"/>
      <c r="BC81" s="25"/>
      <c r="BD81" s="13">
        <v>0</v>
      </c>
      <c r="BE81" s="25"/>
      <c r="BF81" s="25"/>
      <c r="BG81" s="13">
        <v>0</v>
      </c>
      <c r="BH81" s="25"/>
      <c r="BI81" s="25"/>
      <c r="BJ81" s="13">
        <v>0</v>
      </c>
      <c r="BK81" s="25"/>
      <c r="BL81" s="25"/>
      <c r="BM81" s="13">
        <v>0</v>
      </c>
      <c r="BN81" s="24"/>
      <c r="BO81" s="24"/>
      <c r="BP81" s="13">
        <v>2000</v>
      </c>
      <c r="BQ81" s="13"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v>362</v>
      </c>
      <c r="BW81" s="15">
        <v>220</v>
      </c>
      <c r="BX81" s="15">
        <v>142</v>
      </c>
      <c r="BY81" s="13">
        <v>0</v>
      </c>
      <c r="BZ81" s="15">
        <v>0</v>
      </c>
      <c r="CA81" s="15">
        <v>0</v>
      </c>
      <c r="CB81" s="13">
        <v>300</v>
      </c>
      <c r="CC81" s="15">
        <v>300</v>
      </c>
      <c r="CD81" s="15">
        <v>0</v>
      </c>
      <c r="CE81" s="13">
        <v>0</v>
      </c>
      <c r="CF81" s="24"/>
      <c r="CG81" s="24"/>
      <c r="CH81" s="13">
        <v>0</v>
      </c>
      <c r="CI81" s="24"/>
      <c r="CJ81" s="24"/>
      <c r="CK81" s="13">
        <v>0</v>
      </c>
      <c r="CL81" s="24"/>
      <c r="CM81" s="24"/>
      <c r="CN81" s="13">
        <v>0</v>
      </c>
      <c r="CO81" s="24"/>
      <c r="CP81" s="24"/>
      <c r="CQ81" s="26"/>
      <c r="CR81" s="13">
        <v>0</v>
      </c>
      <c r="CS81" s="24"/>
      <c r="CT81" s="24"/>
      <c r="CU81" s="13">
        <v>0</v>
      </c>
      <c r="CV81" s="13">
        <v>0</v>
      </c>
      <c r="CW81" s="13">
        <v>0</v>
      </c>
      <c r="CX81" s="13">
        <v>0</v>
      </c>
      <c r="CY81" s="25"/>
      <c r="CZ81" s="25"/>
      <c r="DA81" s="13">
        <v>0</v>
      </c>
      <c r="DB81" s="25"/>
      <c r="DC81" s="25"/>
      <c r="DD81" s="13">
        <v>0</v>
      </c>
      <c r="DE81" s="25"/>
      <c r="DF81" s="25"/>
      <c r="DG81" s="17">
        <v>2000</v>
      </c>
      <c r="DH81" s="17">
        <v>1547</v>
      </c>
      <c r="DI81" s="17">
        <v>0</v>
      </c>
      <c r="DJ81" s="17">
        <v>453</v>
      </c>
      <c r="DK81" s="18"/>
      <c r="DL81" s="18"/>
      <c r="DM81" s="37"/>
    </row>
    <row r="82" spans="1:117" ht="45.75" customHeight="1" x14ac:dyDescent="0.2">
      <c r="A82" s="19" t="s">
        <v>147</v>
      </c>
      <c r="B82" s="13"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v>0</v>
      </c>
      <c r="P82" s="24"/>
      <c r="Q82" s="24"/>
      <c r="R82" s="24"/>
      <c r="S82" s="24"/>
      <c r="T82" s="24"/>
      <c r="U82" s="24"/>
      <c r="V82" s="24"/>
      <c r="W82" s="24"/>
      <c r="X82" s="13">
        <v>0</v>
      </c>
      <c r="Y82" s="13">
        <v>0</v>
      </c>
      <c r="Z82" s="24"/>
      <c r="AA82" s="24"/>
      <c r="AB82" s="13">
        <v>0</v>
      </c>
      <c r="AC82" s="24"/>
      <c r="AD82" s="24"/>
      <c r="AE82" s="13">
        <v>0</v>
      </c>
      <c r="AF82" s="24"/>
      <c r="AG82" s="24"/>
      <c r="AH82" s="24"/>
      <c r="AI82" s="13">
        <v>0</v>
      </c>
      <c r="AJ82" s="24"/>
      <c r="AK82" s="24"/>
      <c r="AL82" s="13">
        <v>0</v>
      </c>
      <c r="AM82" s="24"/>
      <c r="AN82" s="24"/>
      <c r="AO82" s="13">
        <v>0</v>
      </c>
      <c r="AP82" s="24"/>
      <c r="AQ82" s="24"/>
      <c r="AR82" s="13">
        <v>0</v>
      </c>
      <c r="AS82" s="25"/>
      <c r="AT82" s="25"/>
      <c r="AU82" s="25"/>
      <c r="AV82" s="25"/>
      <c r="AW82" s="25"/>
      <c r="AX82" s="13">
        <v>0</v>
      </c>
      <c r="AY82" s="25"/>
      <c r="AZ82" s="25"/>
      <c r="BA82" s="13">
        <v>0</v>
      </c>
      <c r="BB82" s="25"/>
      <c r="BC82" s="25"/>
      <c r="BD82" s="13">
        <v>0</v>
      </c>
      <c r="BE82" s="25"/>
      <c r="BF82" s="25"/>
      <c r="BG82" s="13">
        <v>0</v>
      </c>
      <c r="BH82" s="25"/>
      <c r="BI82" s="25"/>
      <c r="BJ82" s="13">
        <v>0</v>
      </c>
      <c r="BK82" s="25"/>
      <c r="BL82" s="25"/>
      <c r="BM82" s="13">
        <v>0</v>
      </c>
      <c r="BN82" s="24"/>
      <c r="BO82" s="24"/>
      <c r="BP82" s="13">
        <v>0</v>
      </c>
      <c r="BQ82" s="13">
        <v>0</v>
      </c>
      <c r="BR82" s="25"/>
      <c r="BS82" s="24"/>
      <c r="BT82" s="24"/>
      <c r="BU82" s="24"/>
      <c r="BV82" s="13">
        <v>0</v>
      </c>
      <c r="BW82" s="24"/>
      <c r="BX82" s="24"/>
      <c r="BY82" s="13">
        <v>0</v>
      </c>
      <c r="BZ82" s="24"/>
      <c r="CA82" s="24"/>
      <c r="CB82" s="13">
        <v>0</v>
      </c>
      <c r="CC82" s="24"/>
      <c r="CD82" s="24"/>
      <c r="CE82" s="13">
        <v>0</v>
      </c>
      <c r="CF82" s="24"/>
      <c r="CG82" s="24"/>
      <c r="CH82" s="13">
        <v>0</v>
      </c>
      <c r="CI82" s="24"/>
      <c r="CJ82" s="24"/>
      <c r="CK82" s="13">
        <v>0</v>
      </c>
      <c r="CL82" s="24"/>
      <c r="CM82" s="24"/>
      <c r="CN82" s="13">
        <v>0</v>
      </c>
      <c r="CO82" s="24"/>
      <c r="CP82" s="24"/>
      <c r="CQ82" s="26"/>
      <c r="CR82" s="13">
        <v>0</v>
      </c>
      <c r="CS82" s="24"/>
      <c r="CT82" s="24"/>
      <c r="CU82" s="13">
        <v>0</v>
      </c>
      <c r="CV82" s="13">
        <v>0</v>
      </c>
      <c r="CW82" s="13">
        <v>0</v>
      </c>
      <c r="CX82" s="13">
        <v>0</v>
      </c>
      <c r="CY82" s="25"/>
      <c r="CZ82" s="25"/>
      <c r="DA82" s="13">
        <v>0</v>
      </c>
      <c r="DB82" s="25"/>
      <c r="DC82" s="25"/>
      <c r="DD82" s="13">
        <v>0</v>
      </c>
      <c r="DE82" s="25"/>
      <c r="DF82" s="25"/>
      <c r="DG82" s="17">
        <v>100</v>
      </c>
      <c r="DH82" s="17">
        <v>100</v>
      </c>
      <c r="DI82" s="17">
        <v>0</v>
      </c>
      <c r="DJ82" s="17">
        <v>0</v>
      </c>
      <c r="DK82" s="18">
        <v>5000</v>
      </c>
      <c r="DL82" s="18"/>
      <c r="DM82" s="37"/>
    </row>
    <row r="83" spans="1:117" ht="15.75" x14ac:dyDescent="0.2">
      <c r="A83" s="19" t="s">
        <v>148</v>
      </c>
      <c r="B83" s="13"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v>130</v>
      </c>
      <c r="Y83" s="13">
        <v>130</v>
      </c>
      <c r="Z83" s="15">
        <v>130</v>
      </c>
      <c r="AA83" s="15">
        <v>0</v>
      </c>
      <c r="AB83" s="13">
        <v>0</v>
      </c>
      <c r="AC83" s="15">
        <v>0</v>
      </c>
      <c r="AD83" s="15">
        <v>0</v>
      </c>
      <c r="AE83" s="13">
        <v>1291</v>
      </c>
      <c r="AF83" s="15">
        <v>1291</v>
      </c>
      <c r="AG83" s="15">
        <v>0</v>
      </c>
      <c r="AH83" s="15">
        <v>0</v>
      </c>
      <c r="AI83" s="13">
        <v>0</v>
      </c>
      <c r="AJ83" s="15">
        <v>0</v>
      </c>
      <c r="AK83" s="15">
        <v>0</v>
      </c>
      <c r="AL83" s="13">
        <v>2527</v>
      </c>
      <c r="AM83" s="15">
        <v>2524</v>
      </c>
      <c r="AN83" s="15">
        <v>3</v>
      </c>
      <c r="AO83" s="13">
        <v>0</v>
      </c>
      <c r="AP83" s="15">
        <v>0</v>
      </c>
      <c r="AQ83" s="15">
        <v>0</v>
      </c>
      <c r="AR83" s="13"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v>0</v>
      </c>
      <c r="AY83" s="14">
        <v>0</v>
      </c>
      <c r="AZ83" s="14">
        <v>0</v>
      </c>
      <c r="BA83" s="13">
        <v>0</v>
      </c>
      <c r="BB83" s="14">
        <v>0</v>
      </c>
      <c r="BC83" s="14">
        <v>0</v>
      </c>
      <c r="BD83" s="13">
        <v>0</v>
      </c>
      <c r="BE83" s="14">
        <v>0</v>
      </c>
      <c r="BF83" s="14">
        <v>0</v>
      </c>
      <c r="BG83" s="13">
        <v>0</v>
      </c>
      <c r="BH83" s="14">
        <v>0</v>
      </c>
      <c r="BI83" s="14">
        <v>0</v>
      </c>
      <c r="BJ83" s="13">
        <v>393</v>
      </c>
      <c r="BK83" s="14">
        <v>393</v>
      </c>
      <c r="BL83" s="14">
        <v>0</v>
      </c>
      <c r="BM83" s="13">
        <v>1734</v>
      </c>
      <c r="BN83" s="15">
        <v>1734</v>
      </c>
      <c r="BO83" s="15">
        <v>0</v>
      </c>
      <c r="BP83" s="13">
        <v>2031</v>
      </c>
      <c r="BQ83" s="13"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v>0</v>
      </c>
      <c r="BW83" s="15">
        <v>0</v>
      </c>
      <c r="BX83" s="15">
        <v>0</v>
      </c>
      <c r="BY83" s="13">
        <v>0</v>
      </c>
      <c r="BZ83" s="15">
        <v>0</v>
      </c>
      <c r="CA83" s="15">
        <v>0</v>
      </c>
      <c r="CB83" s="13">
        <v>1685</v>
      </c>
      <c r="CC83" s="15">
        <v>1685</v>
      </c>
      <c r="CD83" s="15">
        <v>0</v>
      </c>
      <c r="CE83" s="13">
        <v>2226</v>
      </c>
      <c r="CF83" s="15">
        <v>2195</v>
      </c>
      <c r="CG83" s="15">
        <v>31</v>
      </c>
      <c r="CH83" s="13">
        <v>938</v>
      </c>
      <c r="CI83" s="15">
        <v>902</v>
      </c>
      <c r="CJ83" s="15">
        <v>36</v>
      </c>
      <c r="CK83" s="13">
        <v>0</v>
      </c>
      <c r="CL83" s="15">
        <v>0</v>
      </c>
      <c r="CM83" s="15">
        <v>0</v>
      </c>
      <c r="CN83" s="13">
        <v>1768</v>
      </c>
      <c r="CO83" s="15">
        <v>1716</v>
      </c>
      <c r="CP83" s="15">
        <v>52</v>
      </c>
      <c r="CQ83" s="22"/>
      <c r="CR83" s="13">
        <v>27</v>
      </c>
      <c r="CS83" s="15">
        <v>14</v>
      </c>
      <c r="CT83" s="15">
        <v>13</v>
      </c>
      <c r="CU83" s="13">
        <v>386</v>
      </c>
      <c r="CV83" s="13">
        <v>386</v>
      </c>
      <c r="CW83" s="13">
        <v>0</v>
      </c>
      <c r="CX83" s="13">
        <v>0</v>
      </c>
      <c r="CY83" s="14">
        <v>0</v>
      </c>
      <c r="CZ83" s="14">
        <v>0</v>
      </c>
      <c r="DA83" s="13">
        <v>0</v>
      </c>
      <c r="DB83" s="14">
        <v>0</v>
      </c>
      <c r="DC83" s="14">
        <v>0</v>
      </c>
      <c r="DD83" s="13">
        <v>386</v>
      </c>
      <c r="DE83" s="14">
        <v>386</v>
      </c>
      <c r="DF83" s="14">
        <v>0</v>
      </c>
      <c r="DG83" s="17">
        <v>37514</v>
      </c>
      <c r="DH83" s="17">
        <v>34884</v>
      </c>
      <c r="DI83" s="17">
        <v>4413</v>
      </c>
      <c r="DJ83" s="17">
        <v>2630</v>
      </c>
      <c r="DK83" s="18">
        <v>1288</v>
      </c>
      <c r="DL83" s="18">
        <v>878</v>
      </c>
      <c r="DM83" s="37"/>
    </row>
    <row r="84" spans="1:117" ht="27" customHeight="1" x14ac:dyDescent="0.2">
      <c r="A84" s="19" t="s">
        <v>149</v>
      </c>
      <c r="B84" s="13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v>0</v>
      </c>
      <c r="Y84" s="13">
        <v>0</v>
      </c>
      <c r="Z84" s="15">
        <v>0</v>
      </c>
      <c r="AA84" s="15">
        <v>0</v>
      </c>
      <c r="AB84" s="13">
        <v>0</v>
      </c>
      <c r="AC84" s="15">
        <v>0</v>
      </c>
      <c r="AD84" s="15">
        <v>0</v>
      </c>
      <c r="AE84" s="13">
        <v>0</v>
      </c>
      <c r="AF84" s="15">
        <v>0</v>
      </c>
      <c r="AG84" s="15">
        <v>0</v>
      </c>
      <c r="AH84" s="15">
        <v>0</v>
      </c>
      <c r="AI84" s="13">
        <v>0</v>
      </c>
      <c r="AJ84" s="15">
        <v>0</v>
      </c>
      <c r="AK84" s="15">
        <v>0</v>
      </c>
      <c r="AL84" s="13">
        <v>0</v>
      </c>
      <c r="AM84" s="15">
        <v>0</v>
      </c>
      <c r="AN84" s="15">
        <v>0</v>
      </c>
      <c r="AO84" s="13">
        <v>0</v>
      </c>
      <c r="AP84" s="15">
        <v>0</v>
      </c>
      <c r="AQ84" s="15">
        <v>0</v>
      </c>
      <c r="AR84" s="13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v>0</v>
      </c>
      <c r="AY84" s="14">
        <v>0</v>
      </c>
      <c r="AZ84" s="14">
        <v>0</v>
      </c>
      <c r="BA84" s="13">
        <v>0</v>
      </c>
      <c r="BB84" s="14">
        <v>0</v>
      </c>
      <c r="BC84" s="14">
        <v>0</v>
      </c>
      <c r="BD84" s="13">
        <v>0</v>
      </c>
      <c r="BE84" s="14">
        <v>0</v>
      </c>
      <c r="BF84" s="14">
        <v>0</v>
      </c>
      <c r="BG84" s="13">
        <v>0</v>
      </c>
      <c r="BH84" s="14">
        <v>0</v>
      </c>
      <c r="BI84" s="14">
        <v>0</v>
      </c>
      <c r="BJ84" s="13">
        <v>0</v>
      </c>
      <c r="BK84" s="14">
        <v>0</v>
      </c>
      <c r="BL84" s="14">
        <v>0</v>
      </c>
      <c r="BM84" s="13">
        <v>0</v>
      </c>
      <c r="BN84" s="15">
        <v>0</v>
      </c>
      <c r="BO84" s="15">
        <v>0</v>
      </c>
      <c r="BP84" s="13">
        <v>200</v>
      </c>
      <c r="BQ84" s="13"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v>0</v>
      </c>
      <c r="BW84" s="15">
        <v>0</v>
      </c>
      <c r="BX84" s="15">
        <v>0</v>
      </c>
      <c r="BY84" s="13">
        <v>0</v>
      </c>
      <c r="BZ84" s="15">
        <v>0</v>
      </c>
      <c r="CA84" s="15">
        <v>0</v>
      </c>
      <c r="CB84" s="13">
        <v>0</v>
      </c>
      <c r="CC84" s="15">
        <v>0</v>
      </c>
      <c r="CD84" s="15">
        <v>0</v>
      </c>
      <c r="CE84" s="13">
        <v>0</v>
      </c>
      <c r="CF84" s="15">
        <v>0</v>
      </c>
      <c r="CG84" s="15">
        <v>0</v>
      </c>
      <c r="CH84" s="13">
        <v>0</v>
      </c>
      <c r="CI84" s="15">
        <v>0</v>
      </c>
      <c r="CJ84" s="15">
        <v>0</v>
      </c>
      <c r="CK84" s="13">
        <v>0</v>
      </c>
      <c r="CL84" s="15">
        <v>0</v>
      </c>
      <c r="CM84" s="15">
        <v>0</v>
      </c>
      <c r="CN84" s="13">
        <v>0</v>
      </c>
      <c r="CO84" s="15">
        <v>0</v>
      </c>
      <c r="CP84" s="15">
        <v>0</v>
      </c>
      <c r="CQ84" s="22"/>
      <c r="CR84" s="13">
        <v>0</v>
      </c>
      <c r="CS84" s="15">
        <v>0</v>
      </c>
      <c r="CT84" s="15">
        <v>0</v>
      </c>
      <c r="CU84" s="13">
        <v>0</v>
      </c>
      <c r="CV84" s="13">
        <v>0</v>
      </c>
      <c r="CW84" s="13">
        <v>0</v>
      </c>
      <c r="CX84" s="13">
        <v>0</v>
      </c>
      <c r="CY84" s="14">
        <v>0</v>
      </c>
      <c r="CZ84" s="14">
        <v>0</v>
      </c>
      <c r="DA84" s="13">
        <v>0</v>
      </c>
      <c r="DB84" s="14">
        <v>0</v>
      </c>
      <c r="DC84" s="14">
        <v>0</v>
      </c>
      <c r="DD84" s="13">
        <v>0</v>
      </c>
      <c r="DE84" s="14">
        <v>0</v>
      </c>
      <c r="DF84" s="14">
        <v>0</v>
      </c>
      <c r="DG84" s="17">
        <v>200</v>
      </c>
      <c r="DH84" s="17">
        <v>200</v>
      </c>
      <c r="DI84" s="17">
        <v>0</v>
      </c>
      <c r="DJ84" s="17">
        <v>0</v>
      </c>
      <c r="DK84" s="18"/>
      <c r="DL84" s="18"/>
      <c r="DM84" s="37"/>
    </row>
    <row r="85" spans="1:117" ht="26.25" customHeight="1" x14ac:dyDescent="0.2">
      <c r="A85" s="19" t="s">
        <v>150</v>
      </c>
      <c r="B85" s="13"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v>30</v>
      </c>
      <c r="Y85" s="13">
        <v>30</v>
      </c>
      <c r="Z85" s="15">
        <v>30</v>
      </c>
      <c r="AA85" s="15">
        <v>0</v>
      </c>
      <c r="AB85" s="13">
        <v>0</v>
      </c>
      <c r="AC85" s="15">
        <v>0</v>
      </c>
      <c r="AD85" s="15">
        <v>0</v>
      </c>
      <c r="AE85" s="13">
        <v>30</v>
      </c>
      <c r="AF85" s="15">
        <v>30</v>
      </c>
      <c r="AG85" s="15">
        <v>0</v>
      </c>
      <c r="AH85" s="15">
        <v>0</v>
      </c>
      <c r="AI85" s="13">
        <v>0</v>
      </c>
      <c r="AJ85" s="15">
        <v>0</v>
      </c>
      <c r="AK85" s="15">
        <v>0</v>
      </c>
      <c r="AL85" s="13">
        <v>45</v>
      </c>
      <c r="AM85" s="15">
        <v>45</v>
      </c>
      <c r="AN85" s="15">
        <v>0</v>
      </c>
      <c r="AO85" s="13">
        <v>2</v>
      </c>
      <c r="AP85" s="15">
        <v>2</v>
      </c>
      <c r="AQ85" s="15">
        <v>0</v>
      </c>
      <c r="AR85" s="13"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v>0</v>
      </c>
      <c r="AY85" s="14">
        <v>0</v>
      </c>
      <c r="AZ85" s="14">
        <v>0</v>
      </c>
      <c r="BA85" s="13">
        <v>0</v>
      </c>
      <c r="BB85" s="14">
        <v>0</v>
      </c>
      <c r="BC85" s="14">
        <v>0</v>
      </c>
      <c r="BD85" s="13">
        <v>0</v>
      </c>
      <c r="BE85" s="14">
        <v>0</v>
      </c>
      <c r="BF85" s="14">
        <v>0</v>
      </c>
      <c r="BG85" s="13">
        <v>0</v>
      </c>
      <c r="BH85" s="14">
        <v>0</v>
      </c>
      <c r="BI85" s="14">
        <v>0</v>
      </c>
      <c r="BJ85" s="13">
        <v>0</v>
      </c>
      <c r="BK85" s="14">
        <v>0</v>
      </c>
      <c r="BL85" s="14">
        <v>0</v>
      </c>
      <c r="BM85" s="13">
        <v>31</v>
      </c>
      <c r="BN85" s="15">
        <v>31</v>
      </c>
      <c r="BO85" s="15">
        <v>0</v>
      </c>
      <c r="BP85" s="13">
        <v>50</v>
      </c>
      <c r="BQ85" s="13"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v>0</v>
      </c>
      <c r="BW85" s="15">
        <v>0</v>
      </c>
      <c r="BX85" s="15">
        <v>0</v>
      </c>
      <c r="BY85" s="13">
        <v>0</v>
      </c>
      <c r="BZ85" s="15">
        <v>0</v>
      </c>
      <c r="CA85" s="15">
        <v>0</v>
      </c>
      <c r="CB85" s="13">
        <v>0</v>
      </c>
      <c r="CC85" s="15">
        <v>0</v>
      </c>
      <c r="CD85" s="15">
        <v>0</v>
      </c>
      <c r="CE85" s="13">
        <v>24</v>
      </c>
      <c r="CF85" s="15">
        <v>24</v>
      </c>
      <c r="CG85" s="15">
        <v>0</v>
      </c>
      <c r="CH85" s="13">
        <v>26</v>
      </c>
      <c r="CI85" s="15">
        <v>26</v>
      </c>
      <c r="CJ85" s="15">
        <v>0</v>
      </c>
      <c r="CK85" s="13">
        <v>0</v>
      </c>
      <c r="CL85" s="15">
        <v>0</v>
      </c>
      <c r="CM85" s="15">
        <v>0</v>
      </c>
      <c r="CN85" s="13">
        <v>34</v>
      </c>
      <c r="CO85" s="15">
        <v>34</v>
      </c>
      <c r="CP85" s="15">
        <v>0</v>
      </c>
      <c r="CQ85" s="22"/>
      <c r="CR85" s="13">
        <v>14</v>
      </c>
      <c r="CS85" s="15">
        <v>14</v>
      </c>
      <c r="CT85" s="15">
        <v>0</v>
      </c>
      <c r="CU85" s="13">
        <v>0</v>
      </c>
      <c r="CV85" s="13">
        <v>0</v>
      </c>
      <c r="CW85" s="13">
        <v>0</v>
      </c>
      <c r="CX85" s="13">
        <v>0</v>
      </c>
      <c r="CY85" s="14">
        <v>0</v>
      </c>
      <c r="CZ85" s="14">
        <v>0</v>
      </c>
      <c r="DA85" s="13">
        <v>0</v>
      </c>
      <c r="DB85" s="14">
        <v>0</v>
      </c>
      <c r="DC85" s="14">
        <v>0</v>
      </c>
      <c r="DD85" s="13">
        <v>0</v>
      </c>
      <c r="DE85" s="14">
        <v>0</v>
      </c>
      <c r="DF85" s="14">
        <v>0</v>
      </c>
      <c r="DG85" s="17">
        <v>521</v>
      </c>
      <c r="DH85" s="17">
        <v>521</v>
      </c>
      <c r="DI85" s="17">
        <v>66</v>
      </c>
      <c r="DJ85" s="17">
        <v>0</v>
      </c>
      <c r="DK85" s="18"/>
      <c r="DL85" s="18"/>
      <c r="DM85" s="37"/>
    </row>
    <row r="86" spans="1:117" ht="121.5" customHeight="1" x14ac:dyDescent="0.2">
      <c r="A86" s="19" t="s">
        <v>151</v>
      </c>
      <c r="B86" s="13"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v>0</v>
      </c>
      <c r="Y86" s="13">
        <v>0</v>
      </c>
      <c r="Z86" s="14">
        <v>0</v>
      </c>
      <c r="AA86" s="14">
        <v>0</v>
      </c>
      <c r="AB86" s="13">
        <v>0</v>
      </c>
      <c r="AC86" s="14">
        <v>0</v>
      </c>
      <c r="AD86" s="14">
        <v>0</v>
      </c>
      <c r="AE86" s="13">
        <v>0</v>
      </c>
      <c r="AF86" s="14">
        <v>0</v>
      </c>
      <c r="AG86" s="14">
        <v>0</v>
      </c>
      <c r="AH86" s="14">
        <v>0</v>
      </c>
      <c r="AI86" s="13">
        <v>0</v>
      </c>
      <c r="AJ86" s="14">
        <v>0</v>
      </c>
      <c r="AK86" s="14">
        <v>0</v>
      </c>
      <c r="AL86" s="13">
        <v>32</v>
      </c>
      <c r="AM86" s="14">
        <v>32</v>
      </c>
      <c r="AN86" s="14">
        <v>0</v>
      </c>
      <c r="AO86" s="13">
        <v>0</v>
      </c>
      <c r="AP86" s="14">
        <v>0</v>
      </c>
      <c r="AQ86" s="14">
        <v>0</v>
      </c>
      <c r="AR86" s="13"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v>0</v>
      </c>
      <c r="AY86" s="14">
        <v>0</v>
      </c>
      <c r="AZ86" s="14">
        <v>0</v>
      </c>
      <c r="BA86" s="13">
        <v>0</v>
      </c>
      <c r="BB86" s="14">
        <v>0</v>
      </c>
      <c r="BC86" s="14">
        <v>0</v>
      </c>
      <c r="BD86" s="13">
        <v>0</v>
      </c>
      <c r="BE86" s="14">
        <v>0</v>
      </c>
      <c r="BF86" s="14">
        <v>0</v>
      </c>
      <c r="BG86" s="13">
        <v>0</v>
      </c>
      <c r="BH86" s="14">
        <v>0</v>
      </c>
      <c r="BI86" s="14">
        <v>0</v>
      </c>
      <c r="BJ86" s="13">
        <v>0</v>
      </c>
      <c r="BK86" s="14">
        <v>0</v>
      </c>
      <c r="BL86" s="14">
        <v>0</v>
      </c>
      <c r="BM86" s="13">
        <v>0</v>
      </c>
      <c r="BN86" s="14">
        <v>0</v>
      </c>
      <c r="BO86" s="14">
        <v>0</v>
      </c>
      <c r="BP86" s="13">
        <v>0</v>
      </c>
      <c r="BQ86" s="13">
        <v>0</v>
      </c>
      <c r="BR86" s="14"/>
      <c r="BS86" s="14"/>
      <c r="BT86" s="14"/>
      <c r="BU86" s="14"/>
      <c r="BV86" s="13">
        <v>0</v>
      </c>
      <c r="BW86" s="14"/>
      <c r="BX86" s="14"/>
      <c r="BY86" s="13">
        <v>0</v>
      </c>
      <c r="BZ86" s="14"/>
      <c r="CA86" s="14"/>
      <c r="CB86" s="13">
        <v>0</v>
      </c>
      <c r="CC86" s="14"/>
      <c r="CD86" s="14"/>
      <c r="CE86" s="13">
        <v>4</v>
      </c>
      <c r="CF86" s="14">
        <v>4</v>
      </c>
      <c r="CG86" s="14">
        <v>0</v>
      </c>
      <c r="CH86" s="13">
        <v>108</v>
      </c>
      <c r="CI86" s="14">
        <v>108</v>
      </c>
      <c r="CJ86" s="14">
        <v>0</v>
      </c>
      <c r="CK86" s="13">
        <v>0</v>
      </c>
      <c r="CL86" s="14">
        <v>0</v>
      </c>
      <c r="CM86" s="14">
        <v>0</v>
      </c>
      <c r="CN86" s="13">
        <v>4</v>
      </c>
      <c r="CO86" s="14">
        <v>4</v>
      </c>
      <c r="CP86" s="14">
        <v>0</v>
      </c>
      <c r="CQ86" s="16"/>
      <c r="CR86" s="13">
        <v>48</v>
      </c>
      <c r="CS86" s="14">
        <v>48</v>
      </c>
      <c r="CT86" s="14">
        <v>0</v>
      </c>
      <c r="CU86" s="13">
        <v>0</v>
      </c>
      <c r="CV86" s="13">
        <v>0</v>
      </c>
      <c r="CW86" s="13">
        <v>0</v>
      </c>
      <c r="CX86" s="13">
        <v>0</v>
      </c>
      <c r="CY86" s="14">
        <v>0</v>
      </c>
      <c r="CZ86" s="14">
        <v>0</v>
      </c>
      <c r="DA86" s="13">
        <v>0</v>
      </c>
      <c r="DB86" s="14">
        <v>0</v>
      </c>
      <c r="DC86" s="14">
        <v>0</v>
      </c>
      <c r="DD86" s="13">
        <v>0</v>
      </c>
      <c r="DE86" s="14">
        <v>0</v>
      </c>
      <c r="DF86" s="14">
        <v>0</v>
      </c>
      <c r="DG86" s="17">
        <v>860</v>
      </c>
      <c r="DH86" s="17">
        <v>598</v>
      </c>
      <c r="DI86" s="17">
        <v>0</v>
      </c>
      <c r="DJ86" s="17">
        <v>262</v>
      </c>
      <c r="DK86" s="18"/>
      <c r="DL86" s="18"/>
      <c r="DM86" s="37"/>
    </row>
    <row r="87" spans="1:117" ht="31.5" x14ac:dyDescent="0.2">
      <c r="A87" s="19" t="s">
        <v>152</v>
      </c>
      <c r="B87" s="13"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v>270</v>
      </c>
      <c r="Y87" s="13">
        <v>245</v>
      </c>
      <c r="Z87" s="14">
        <v>245</v>
      </c>
      <c r="AA87" s="14">
        <v>0</v>
      </c>
      <c r="AB87" s="13">
        <v>25</v>
      </c>
      <c r="AC87" s="14">
        <v>25</v>
      </c>
      <c r="AD87" s="14">
        <v>0</v>
      </c>
      <c r="AE87" s="13">
        <v>406</v>
      </c>
      <c r="AF87" s="14">
        <v>406</v>
      </c>
      <c r="AG87" s="14">
        <v>0</v>
      </c>
      <c r="AH87" s="14">
        <v>0</v>
      </c>
      <c r="AI87" s="13">
        <v>0</v>
      </c>
      <c r="AJ87" s="14">
        <v>0</v>
      </c>
      <c r="AK87" s="14">
        <v>0</v>
      </c>
      <c r="AL87" s="13">
        <v>711</v>
      </c>
      <c r="AM87" s="14">
        <v>676</v>
      </c>
      <c r="AN87" s="14">
        <v>35</v>
      </c>
      <c r="AO87" s="13">
        <v>61</v>
      </c>
      <c r="AP87" s="14">
        <v>61</v>
      </c>
      <c r="AQ87" s="14">
        <v>0</v>
      </c>
      <c r="AR87" s="13"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v>0</v>
      </c>
      <c r="AY87" s="14">
        <v>0</v>
      </c>
      <c r="AZ87" s="14">
        <v>0</v>
      </c>
      <c r="BA87" s="13">
        <v>0</v>
      </c>
      <c r="BB87" s="14">
        <v>0</v>
      </c>
      <c r="BC87" s="14">
        <v>0</v>
      </c>
      <c r="BD87" s="13">
        <v>98</v>
      </c>
      <c r="BE87" s="14">
        <v>98</v>
      </c>
      <c r="BF87" s="14">
        <v>0</v>
      </c>
      <c r="BG87" s="13">
        <v>0</v>
      </c>
      <c r="BH87" s="14">
        <v>0</v>
      </c>
      <c r="BI87" s="14">
        <v>0</v>
      </c>
      <c r="BJ87" s="13">
        <v>247</v>
      </c>
      <c r="BK87" s="14">
        <v>247</v>
      </c>
      <c r="BL87" s="14">
        <v>0</v>
      </c>
      <c r="BM87" s="13">
        <v>53</v>
      </c>
      <c r="BN87" s="14">
        <v>53</v>
      </c>
      <c r="BO87" s="14">
        <v>0</v>
      </c>
      <c r="BP87" s="13">
        <v>2040</v>
      </c>
      <c r="BQ87" s="13"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v>0</v>
      </c>
      <c r="BW87" s="15">
        <v>0</v>
      </c>
      <c r="BX87" s="15">
        <v>0</v>
      </c>
      <c r="BY87" s="13">
        <v>0</v>
      </c>
      <c r="BZ87" s="15">
        <v>0</v>
      </c>
      <c r="CA87" s="15">
        <v>0</v>
      </c>
      <c r="CB87" s="13">
        <v>0</v>
      </c>
      <c r="CC87" s="15">
        <v>0</v>
      </c>
      <c r="CD87" s="15">
        <v>0</v>
      </c>
      <c r="CE87" s="13">
        <v>1765</v>
      </c>
      <c r="CF87" s="14">
        <v>1765</v>
      </c>
      <c r="CG87" s="14">
        <v>0</v>
      </c>
      <c r="CH87" s="13">
        <v>1106</v>
      </c>
      <c r="CI87" s="14">
        <v>883</v>
      </c>
      <c r="CJ87" s="14">
        <v>223</v>
      </c>
      <c r="CK87" s="13">
        <v>0</v>
      </c>
      <c r="CL87" s="14">
        <v>0</v>
      </c>
      <c r="CM87" s="14">
        <v>0</v>
      </c>
      <c r="CN87" s="13">
        <v>1748</v>
      </c>
      <c r="CO87" s="14">
        <v>1681</v>
      </c>
      <c r="CP87" s="14">
        <v>67</v>
      </c>
      <c r="CQ87" s="16"/>
      <c r="CR87" s="13">
        <v>614</v>
      </c>
      <c r="CS87" s="14">
        <v>614</v>
      </c>
      <c r="CT87" s="14">
        <v>0</v>
      </c>
      <c r="CU87" s="13">
        <v>0</v>
      </c>
      <c r="CV87" s="13">
        <v>0</v>
      </c>
      <c r="CW87" s="13">
        <v>0</v>
      </c>
      <c r="CX87" s="13">
        <v>0</v>
      </c>
      <c r="CY87" s="14">
        <v>0</v>
      </c>
      <c r="CZ87" s="14">
        <v>0</v>
      </c>
      <c r="DA87" s="13">
        <v>0</v>
      </c>
      <c r="DB87" s="14">
        <v>0</v>
      </c>
      <c r="DC87" s="14">
        <v>0</v>
      </c>
      <c r="DD87" s="13">
        <v>0</v>
      </c>
      <c r="DE87" s="14">
        <v>0</v>
      </c>
      <c r="DF87" s="14">
        <v>0</v>
      </c>
      <c r="DG87" s="17">
        <v>23512</v>
      </c>
      <c r="DH87" s="17">
        <v>21047</v>
      </c>
      <c r="DI87" s="17">
        <v>6282</v>
      </c>
      <c r="DJ87" s="17">
        <v>2465</v>
      </c>
      <c r="DK87" s="18">
        <v>1794</v>
      </c>
      <c r="DL87" s="18">
        <v>1223</v>
      </c>
      <c r="DM87" s="37"/>
    </row>
    <row r="88" spans="1:117" ht="31.5" customHeight="1" x14ac:dyDescent="0.2">
      <c r="A88" s="19" t="s">
        <v>153</v>
      </c>
      <c r="B88" s="13"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v>0</v>
      </c>
      <c r="P88" s="28"/>
      <c r="Q88" s="28"/>
      <c r="R88" s="28"/>
      <c r="S88" s="28"/>
      <c r="T88" s="28"/>
      <c r="U88" s="28"/>
      <c r="V88" s="28"/>
      <c r="W88" s="28"/>
      <c r="X88" s="13">
        <v>0</v>
      </c>
      <c r="Y88" s="13">
        <v>0</v>
      </c>
      <c r="Z88" s="28"/>
      <c r="AA88" s="28"/>
      <c r="AB88" s="13">
        <v>0</v>
      </c>
      <c r="AC88" s="28"/>
      <c r="AD88" s="28"/>
      <c r="AE88" s="13">
        <v>0</v>
      </c>
      <c r="AF88" s="28"/>
      <c r="AG88" s="28"/>
      <c r="AH88" s="28"/>
      <c r="AI88" s="13">
        <v>0</v>
      </c>
      <c r="AJ88" s="28"/>
      <c r="AK88" s="28"/>
      <c r="AL88" s="13">
        <v>0</v>
      </c>
      <c r="AM88" s="28"/>
      <c r="AN88" s="28"/>
      <c r="AO88" s="13">
        <v>0</v>
      </c>
      <c r="AP88" s="28"/>
      <c r="AQ88" s="28"/>
      <c r="AR88" s="13">
        <v>0</v>
      </c>
      <c r="AS88" s="29"/>
      <c r="AT88" s="29"/>
      <c r="AU88" s="29"/>
      <c r="AV88" s="29"/>
      <c r="AW88" s="29"/>
      <c r="AX88" s="13">
        <v>0</v>
      </c>
      <c r="AY88" s="29"/>
      <c r="AZ88" s="29"/>
      <c r="BA88" s="13">
        <v>0</v>
      </c>
      <c r="BB88" s="29"/>
      <c r="BC88" s="29"/>
      <c r="BD88" s="13">
        <v>0</v>
      </c>
      <c r="BE88" s="29"/>
      <c r="BF88" s="29"/>
      <c r="BG88" s="13">
        <v>0</v>
      </c>
      <c r="BH88" s="29"/>
      <c r="BI88" s="29"/>
      <c r="BJ88" s="13">
        <v>0</v>
      </c>
      <c r="BK88" s="29"/>
      <c r="BL88" s="29"/>
      <c r="BM88" s="13">
        <v>0</v>
      </c>
      <c r="BN88" s="28"/>
      <c r="BO88" s="28"/>
      <c r="BP88" s="13">
        <v>0</v>
      </c>
      <c r="BQ88" s="13">
        <v>0</v>
      </c>
      <c r="BR88" s="28"/>
      <c r="BS88" s="28"/>
      <c r="BT88" s="28"/>
      <c r="BU88" s="28"/>
      <c r="BV88" s="13">
        <v>0</v>
      </c>
      <c r="BW88" s="28"/>
      <c r="BX88" s="28"/>
      <c r="BY88" s="13">
        <v>0</v>
      </c>
      <c r="BZ88" s="28"/>
      <c r="CA88" s="28"/>
      <c r="CB88" s="13">
        <v>0</v>
      </c>
      <c r="CC88" s="28"/>
      <c r="CD88" s="28"/>
      <c r="CE88" s="13">
        <v>0</v>
      </c>
      <c r="CF88" s="28"/>
      <c r="CG88" s="28"/>
      <c r="CH88" s="13">
        <v>0</v>
      </c>
      <c r="CI88" s="28"/>
      <c r="CJ88" s="28"/>
      <c r="CK88" s="13">
        <v>0</v>
      </c>
      <c r="CL88" s="28"/>
      <c r="CM88" s="28"/>
      <c r="CN88" s="13">
        <v>0</v>
      </c>
      <c r="CO88" s="28"/>
      <c r="CP88" s="28"/>
      <c r="CQ88" s="30"/>
      <c r="CR88" s="13">
        <v>0</v>
      </c>
      <c r="CS88" s="28"/>
      <c r="CT88" s="28"/>
      <c r="CU88" s="13">
        <v>0</v>
      </c>
      <c r="CV88" s="13">
        <v>0</v>
      </c>
      <c r="CW88" s="13">
        <v>0</v>
      </c>
      <c r="CX88" s="13">
        <v>0</v>
      </c>
      <c r="CY88" s="29"/>
      <c r="CZ88" s="29"/>
      <c r="DA88" s="13">
        <v>0</v>
      </c>
      <c r="DB88" s="29"/>
      <c r="DC88" s="29"/>
      <c r="DD88" s="13">
        <v>0</v>
      </c>
      <c r="DE88" s="29"/>
      <c r="DF88" s="29"/>
      <c r="DG88" s="17">
        <v>20464</v>
      </c>
      <c r="DH88" s="17">
        <v>20464</v>
      </c>
      <c r="DI88" s="17">
        <v>0</v>
      </c>
      <c r="DJ88" s="17">
        <v>0</v>
      </c>
      <c r="DK88" s="18"/>
      <c r="DL88" s="18"/>
      <c r="DM88" s="37"/>
    </row>
    <row r="89" spans="1:117" ht="29.25" customHeight="1" x14ac:dyDescent="0.2">
      <c r="A89" s="19" t="s">
        <v>154</v>
      </c>
      <c r="B89" s="13"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v>0</v>
      </c>
      <c r="P89" s="24"/>
      <c r="Q89" s="24"/>
      <c r="R89" s="24"/>
      <c r="S89" s="24"/>
      <c r="T89" s="24"/>
      <c r="U89" s="24"/>
      <c r="V89" s="24"/>
      <c r="W89" s="24"/>
      <c r="X89" s="13">
        <v>0</v>
      </c>
      <c r="Y89" s="13">
        <v>0</v>
      </c>
      <c r="Z89" s="24"/>
      <c r="AA89" s="24"/>
      <c r="AB89" s="13">
        <v>0</v>
      </c>
      <c r="AC89" s="24"/>
      <c r="AD89" s="24"/>
      <c r="AE89" s="13">
        <v>0</v>
      </c>
      <c r="AF89" s="24"/>
      <c r="AG89" s="24"/>
      <c r="AH89" s="24"/>
      <c r="AI89" s="13">
        <v>0</v>
      </c>
      <c r="AJ89" s="24"/>
      <c r="AK89" s="24"/>
      <c r="AL89" s="13">
        <v>0</v>
      </c>
      <c r="AM89" s="24"/>
      <c r="AN89" s="24"/>
      <c r="AO89" s="13">
        <v>0</v>
      </c>
      <c r="AP89" s="24"/>
      <c r="AQ89" s="24"/>
      <c r="AR89" s="13">
        <v>0</v>
      </c>
      <c r="AS89" s="25"/>
      <c r="AT89" s="25"/>
      <c r="AU89" s="25"/>
      <c r="AV89" s="25"/>
      <c r="AW89" s="25"/>
      <c r="AX89" s="13">
        <v>0</v>
      </c>
      <c r="AY89" s="25"/>
      <c r="AZ89" s="25"/>
      <c r="BA89" s="13">
        <v>0</v>
      </c>
      <c r="BB89" s="25"/>
      <c r="BC89" s="25"/>
      <c r="BD89" s="13">
        <v>0</v>
      </c>
      <c r="BE89" s="25"/>
      <c r="BF89" s="25"/>
      <c r="BG89" s="13">
        <v>0</v>
      </c>
      <c r="BH89" s="25"/>
      <c r="BI89" s="25"/>
      <c r="BJ89" s="13">
        <v>0</v>
      </c>
      <c r="BK89" s="25"/>
      <c r="BL89" s="25"/>
      <c r="BM89" s="13">
        <v>0</v>
      </c>
      <c r="BN89" s="24"/>
      <c r="BO89" s="24"/>
      <c r="BP89" s="13">
        <v>0</v>
      </c>
      <c r="BQ89" s="13">
        <v>0</v>
      </c>
      <c r="BR89" s="25"/>
      <c r="BS89" s="24"/>
      <c r="BT89" s="24"/>
      <c r="BU89" s="24"/>
      <c r="BV89" s="13">
        <v>0</v>
      </c>
      <c r="BW89" s="24"/>
      <c r="BX89" s="24"/>
      <c r="BY89" s="13">
        <v>0</v>
      </c>
      <c r="BZ89" s="24"/>
      <c r="CA89" s="24"/>
      <c r="CB89" s="13">
        <v>0</v>
      </c>
      <c r="CC89" s="24"/>
      <c r="CD89" s="24"/>
      <c r="CE89" s="13">
        <v>0</v>
      </c>
      <c r="CF89" s="24"/>
      <c r="CG89" s="24"/>
      <c r="CH89" s="13">
        <v>0</v>
      </c>
      <c r="CI89" s="24"/>
      <c r="CJ89" s="24"/>
      <c r="CK89" s="13">
        <v>0</v>
      </c>
      <c r="CL89" s="24"/>
      <c r="CM89" s="24"/>
      <c r="CN89" s="13">
        <v>0</v>
      </c>
      <c r="CO89" s="24"/>
      <c r="CP89" s="24"/>
      <c r="CQ89" s="26"/>
      <c r="CR89" s="13">
        <v>0</v>
      </c>
      <c r="CS89" s="24"/>
      <c r="CT89" s="24"/>
      <c r="CU89" s="13">
        <v>0</v>
      </c>
      <c r="CV89" s="13">
        <v>0</v>
      </c>
      <c r="CW89" s="13">
        <v>0</v>
      </c>
      <c r="CX89" s="13">
        <v>0</v>
      </c>
      <c r="CY89" s="25"/>
      <c r="CZ89" s="25"/>
      <c r="DA89" s="13">
        <v>0</v>
      </c>
      <c r="DB89" s="25"/>
      <c r="DC89" s="25"/>
      <c r="DD89" s="13">
        <v>0</v>
      </c>
      <c r="DE89" s="25"/>
      <c r="DF89" s="25"/>
      <c r="DG89" s="17">
        <v>80</v>
      </c>
      <c r="DH89" s="17">
        <v>80</v>
      </c>
      <c r="DI89" s="17">
        <v>0</v>
      </c>
      <c r="DJ89" s="17">
        <v>0</v>
      </c>
      <c r="DK89" s="18"/>
      <c r="DL89" s="18"/>
      <c r="DM89" s="37"/>
    </row>
    <row r="90" spans="1:117" ht="43.5" customHeight="1" x14ac:dyDescent="0.2">
      <c r="A90" s="19" t="s">
        <v>155</v>
      </c>
      <c r="B90" s="13"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v>0</v>
      </c>
      <c r="P90" s="24"/>
      <c r="Q90" s="24"/>
      <c r="R90" s="24"/>
      <c r="S90" s="24"/>
      <c r="T90" s="24"/>
      <c r="U90" s="24"/>
      <c r="V90" s="24"/>
      <c r="W90" s="24"/>
      <c r="X90" s="13">
        <v>0</v>
      </c>
      <c r="Y90" s="13">
        <v>0</v>
      </c>
      <c r="Z90" s="24"/>
      <c r="AA90" s="24"/>
      <c r="AB90" s="13">
        <v>0</v>
      </c>
      <c r="AC90" s="24"/>
      <c r="AD90" s="24"/>
      <c r="AE90" s="13">
        <v>0</v>
      </c>
      <c r="AF90" s="24"/>
      <c r="AG90" s="24"/>
      <c r="AH90" s="24"/>
      <c r="AI90" s="13">
        <v>0</v>
      </c>
      <c r="AJ90" s="24"/>
      <c r="AK90" s="24"/>
      <c r="AL90" s="13">
        <v>0</v>
      </c>
      <c r="AM90" s="24"/>
      <c r="AN90" s="24"/>
      <c r="AO90" s="13">
        <v>0</v>
      </c>
      <c r="AP90" s="24"/>
      <c r="AQ90" s="24"/>
      <c r="AR90" s="13">
        <v>0</v>
      </c>
      <c r="AS90" s="25"/>
      <c r="AT90" s="25"/>
      <c r="AU90" s="25"/>
      <c r="AV90" s="25"/>
      <c r="AW90" s="25"/>
      <c r="AX90" s="13">
        <v>0</v>
      </c>
      <c r="AY90" s="25"/>
      <c r="AZ90" s="25"/>
      <c r="BA90" s="13">
        <v>0</v>
      </c>
      <c r="BB90" s="25"/>
      <c r="BC90" s="25"/>
      <c r="BD90" s="13">
        <v>0</v>
      </c>
      <c r="BE90" s="25"/>
      <c r="BF90" s="25"/>
      <c r="BG90" s="13">
        <v>0</v>
      </c>
      <c r="BH90" s="25"/>
      <c r="BI90" s="25"/>
      <c r="BJ90" s="13">
        <v>0</v>
      </c>
      <c r="BK90" s="25"/>
      <c r="BL90" s="25"/>
      <c r="BM90" s="13">
        <v>0</v>
      </c>
      <c r="BN90" s="24"/>
      <c r="BO90" s="24"/>
      <c r="BP90" s="13">
        <v>0</v>
      </c>
      <c r="BQ90" s="13">
        <v>0</v>
      </c>
      <c r="BR90" s="25"/>
      <c r="BS90" s="24"/>
      <c r="BT90" s="24"/>
      <c r="BU90" s="24"/>
      <c r="BV90" s="13">
        <v>0</v>
      </c>
      <c r="BW90" s="24"/>
      <c r="BX90" s="24"/>
      <c r="BY90" s="13">
        <v>0</v>
      </c>
      <c r="BZ90" s="24"/>
      <c r="CA90" s="24"/>
      <c r="CB90" s="13">
        <v>0</v>
      </c>
      <c r="CC90" s="24"/>
      <c r="CD90" s="24"/>
      <c r="CE90" s="13">
        <v>0</v>
      </c>
      <c r="CF90" s="24"/>
      <c r="CG90" s="24"/>
      <c r="CH90" s="13">
        <v>0</v>
      </c>
      <c r="CI90" s="24"/>
      <c r="CJ90" s="24"/>
      <c r="CK90" s="13">
        <v>0</v>
      </c>
      <c r="CL90" s="24"/>
      <c r="CM90" s="24"/>
      <c r="CN90" s="13">
        <v>0</v>
      </c>
      <c r="CO90" s="24"/>
      <c r="CP90" s="24"/>
      <c r="CQ90" s="26"/>
      <c r="CR90" s="13">
        <v>0</v>
      </c>
      <c r="CS90" s="24"/>
      <c r="CT90" s="24"/>
      <c r="CU90" s="13">
        <v>0</v>
      </c>
      <c r="CV90" s="13">
        <v>0</v>
      </c>
      <c r="CW90" s="13">
        <v>0</v>
      </c>
      <c r="CX90" s="13">
        <v>0</v>
      </c>
      <c r="CY90" s="25"/>
      <c r="CZ90" s="25"/>
      <c r="DA90" s="13">
        <v>0</v>
      </c>
      <c r="DB90" s="25"/>
      <c r="DC90" s="25"/>
      <c r="DD90" s="13">
        <v>0</v>
      </c>
      <c r="DE90" s="25"/>
      <c r="DF90" s="25"/>
      <c r="DG90" s="17">
        <v>550</v>
      </c>
      <c r="DH90" s="17">
        <v>550</v>
      </c>
      <c r="DI90" s="17">
        <v>0</v>
      </c>
      <c r="DJ90" s="17">
        <v>0</v>
      </c>
      <c r="DK90" s="18"/>
      <c r="DL90" s="18"/>
      <c r="DM90" s="37"/>
    </row>
    <row r="91" spans="1:117" ht="48" customHeight="1" x14ac:dyDescent="0.2">
      <c r="A91" s="19" t="s">
        <v>156</v>
      </c>
      <c r="B91" s="13"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v>0</v>
      </c>
      <c r="P91" s="24"/>
      <c r="Q91" s="24"/>
      <c r="R91" s="24"/>
      <c r="S91" s="24"/>
      <c r="T91" s="24"/>
      <c r="U91" s="24"/>
      <c r="V91" s="24"/>
      <c r="W91" s="24"/>
      <c r="X91" s="13">
        <v>0</v>
      </c>
      <c r="Y91" s="13">
        <v>0</v>
      </c>
      <c r="Z91" s="24"/>
      <c r="AA91" s="24"/>
      <c r="AB91" s="13">
        <v>0</v>
      </c>
      <c r="AC91" s="24"/>
      <c r="AD91" s="24"/>
      <c r="AE91" s="13">
        <v>0</v>
      </c>
      <c r="AF91" s="24"/>
      <c r="AG91" s="24"/>
      <c r="AH91" s="24"/>
      <c r="AI91" s="13">
        <v>0</v>
      </c>
      <c r="AJ91" s="24"/>
      <c r="AK91" s="24"/>
      <c r="AL91" s="13">
        <v>0</v>
      </c>
      <c r="AM91" s="24"/>
      <c r="AN91" s="24"/>
      <c r="AO91" s="13">
        <v>0</v>
      </c>
      <c r="AP91" s="24"/>
      <c r="AQ91" s="24"/>
      <c r="AR91" s="13">
        <v>0</v>
      </c>
      <c r="AS91" s="25"/>
      <c r="AT91" s="25"/>
      <c r="AU91" s="25"/>
      <c r="AV91" s="25"/>
      <c r="AW91" s="25"/>
      <c r="AX91" s="13">
        <v>0</v>
      </c>
      <c r="AY91" s="25"/>
      <c r="AZ91" s="25"/>
      <c r="BA91" s="13">
        <v>0</v>
      </c>
      <c r="BB91" s="25"/>
      <c r="BC91" s="25"/>
      <c r="BD91" s="13">
        <v>0</v>
      </c>
      <c r="BE91" s="25"/>
      <c r="BF91" s="25"/>
      <c r="BG91" s="13">
        <v>0</v>
      </c>
      <c r="BH91" s="25"/>
      <c r="BI91" s="25"/>
      <c r="BJ91" s="13">
        <v>0</v>
      </c>
      <c r="BK91" s="25"/>
      <c r="BL91" s="25"/>
      <c r="BM91" s="13">
        <v>0</v>
      </c>
      <c r="BN91" s="24"/>
      <c r="BO91" s="24"/>
      <c r="BP91" s="13">
        <v>0</v>
      </c>
      <c r="BQ91" s="13">
        <v>0</v>
      </c>
      <c r="BR91" s="25"/>
      <c r="BS91" s="24"/>
      <c r="BT91" s="24"/>
      <c r="BU91" s="24"/>
      <c r="BV91" s="13">
        <v>0</v>
      </c>
      <c r="BW91" s="24"/>
      <c r="BX91" s="24"/>
      <c r="BY91" s="13">
        <v>0</v>
      </c>
      <c r="BZ91" s="24"/>
      <c r="CA91" s="24"/>
      <c r="CB91" s="13">
        <v>0</v>
      </c>
      <c r="CC91" s="24"/>
      <c r="CD91" s="24"/>
      <c r="CE91" s="13">
        <v>0</v>
      </c>
      <c r="CF91" s="24"/>
      <c r="CG91" s="24"/>
      <c r="CH91" s="13">
        <v>0</v>
      </c>
      <c r="CI91" s="24"/>
      <c r="CJ91" s="24"/>
      <c r="CK91" s="13">
        <v>0</v>
      </c>
      <c r="CL91" s="24"/>
      <c r="CM91" s="24"/>
      <c r="CN91" s="13">
        <v>100</v>
      </c>
      <c r="CO91" s="24">
        <v>100</v>
      </c>
      <c r="CP91" s="24"/>
      <c r="CQ91" s="26"/>
      <c r="CR91" s="13">
        <v>0</v>
      </c>
      <c r="CS91" s="24"/>
      <c r="CT91" s="24"/>
      <c r="CU91" s="13">
        <v>0</v>
      </c>
      <c r="CV91" s="13">
        <v>0</v>
      </c>
      <c r="CW91" s="13">
        <v>0</v>
      </c>
      <c r="CX91" s="13">
        <v>0</v>
      </c>
      <c r="CY91" s="25"/>
      <c r="CZ91" s="25"/>
      <c r="DA91" s="13">
        <v>0</v>
      </c>
      <c r="DB91" s="25"/>
      <c r="DC91" s="25"/>
      <c r="DD91" s="13">
        <v>0</v>
      </c>
      <c r="DE91" s="25"/>
      <c r="DF91" s="25"/>
      <c r="DG91" s="17">
        <v>100</v>
      </c>
      <c r="DH91" s="17">
        <v>100</v>
      </c>
      <c r="DI91" s="17">
        <v>0</v>
      </c>
      <c r="DJ91" s="17">
        <v>0</v>
      </c>
      <c r="DK91" s="18"/>
      <c r="DL91" s="18"/>
      <c r="DM91" s="37"/>
    </row>
    <row r="92" spans="1:117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  <c r="DM92" s="37"/>
    </row>
    <row r="93" spans="1:117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  <c r="DM93" s="37"/>
    </row>
    <row r="94" spans="1:117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  <c r="DM94" s="37"/>
    </row>
    <row r="95" spans="1:117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  <c r="DM95" s="37"/>
    </row>
    <row r="96" spans="1:117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  <c r="DM96" s="37"/>
    </row>
    <row r="97" spans="1:117" ht="33" customHeight="1" x14ac:dyDescent="0.2">
      <c r="A97" s="19" t="s">
        <v>157</v>
      </c>
      <c r="B97" s="13"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v>0</v>
      </c>
      <c r="P97" s="24"/>
      <c r="Q97" s="24"/>
      <c r="R97" s="24"/>
      <c r="S97" s="24"/>
      <c r="T97" s="24"/>
      <c r="U97" s="24"/>
      <c r="V97" s="24"/>
      <c r="W97" s="24"/>
      <c r="X97" s="13">
        <v>0</v>
      </c>
      <c r="Y97" s="13">
        <v>0</v>
      </c>
      <c r="Z97" s="24"/>
      <c r="AA97" s="24"/>
      <c r="AB97" s="13">
        <v>0</v>
      </c>
      <c r="AC97" s="24"/>
      <c r="AD97" s="24"/>
      <c r="AE97" s="13">
        <v>0</v>
      </c>
      <c r="AF97" s="24"/>
      <c r="AG97" s="24"/>
      <c r="AH97" s="24"/>
      <c r="AI97" s="13">
        <v>0</v>
      </c>
      <c r="AJ97" s="24"/>
      <c r="AK97" s="24"/>
      <c r="AL97" s="13">
        <v>0</v>
      </c>
      <c r="AM97" s="24"/>
      <c r="AN97" s="24"/>
      <c r="AO97" s="13">
        <v>0</v>
      </c>
      <c r="AP97" s="24"/>
      <c r="AQ97" s="24"/>
      <c r="AR97" s="13">
        <v>0</v>
      </c>
      <c r="AS97" s="25"/>
      <c r="AT97" s="25"/>
      <c r="AU97" s="25"/>
      <c r="AV97" s="25"/>
      <c r="AW97" s="25"/>
      <c r="AX97" s="13">
        <v>0</v>
      </c>
      <c r="AY97" s="25"/>
      <c r="AZ97" s="25"/>
      <c r="BA97" s="13">
        <v>0</v>
      </c>
      <c r="BB97" s="25"/>
      <c r="BC97" s="25"/>
      <c r="BD97" s="13">
        <v>0</v>
      </c>
      <c r="BE97" s="25"/>
      <c r="BF97" s="25"/>
      <c r="BG97" s="13">
        <v>0</v>
      </c>
      <c r="BH97" s="25"/>
      <c r="BI97" s="25"/>
      <c r="BJ97" s="13">
        <v>0</v>
      </c>
      <c r="BK97" s="25"/>
      <c r="BL97" s="25"/>
      <c r="BM97" s="13">
        <v>0</v>
      </c>
      <c r="BN97" s="24"/>
      <c r="BO97" s="24"/>
      <c r="BP97" s="13">
        <v>0</v>
      </c>
      <c r="BQ97" s="13">
        <v>0</v>
      </c>
      <c r="BR97" s="25"/>
      <c r="BS97" s="24"/>
      <c r="BT97" s="24"/>
      <c r="BU97" s="24"/>
      <c r="BV97" s="13">
        <v>0</v>
      </c>
      <c r="BW97" s="24"/>
      <c r="BX97" s="24"/>
      <c r="BY97" s="13">
        <v>0</v>
      </c>
      <c r="BZ97" s="24"/>
      <c r="CA97" s="24"/>
      <c r="CB97" s="13">
        <v>0</v>
      </c>
      <c r="CC97" s="24"/>
      <c r="CD97" s="24"/>
      <c r="CE97" s="13">
        <v>0</v>
      </c>
      <c r="CF97" s="24"/>
      <c r="CG97" s="24"/>
      <c r="CH97" s="13">
        <v>0</v>
      </c>
      <c r="CI97" s="24"/>
      <c r="CJ97" s="24"/>
      <c r="CK97" s="13">
        <v>0</v>
      </c>
      <c r="CL97" s="24"/>
      <c r="CM97" s="24"/>
      <c r="CN97" s="13">
        <v>50</v>
      </c>
      <c r="CO97" s="24">
        <v>25</v>
      </c>
      <c r="CP97" s="24">
        <v>25</v>
      </c>
      <c r="CQ97" s="26"/>
      <c r="CR97" s="13">
        <v>0</v>
      </c>
      <c r="CS97" s="24"/>
      <c r="CT97" s="24"/>
      <c r="CU97" s="13">
        <v>0</v>
      </c>
      <c r="CV97" s="13">
        <v>0</v>
      </c>
      <c r="CW97" s="13">
        <v>0</v>
      </c>
      <c r="CX97" s="13">
        <v>0</v>
      </c>
      <c r="CY97" s="25"/>
      <c r="CZ97" s="25"/>
      <c r="DA97" s="13">
        <v>0</v>
      </c>
      <c r="DB97" s="25"/>
      <c r="DC97" s="25"/>
      <c r="DD97" s="13">
        <v>0</v>
      </c>
      <c r="DE97" s="25"/>
      <c r="DF97" s="25"/>
      <c r="DG97" s="17">
        <v>50</v>
      </c>
      <c r="DH97" s="17">
        <v>25</v>
      </c>
      <c r="DI97" s="17">
        <v>0</v>
      </c>
      <c r="DJ97" s="17">
        <v>25</v>
      </c>
      <c r="DK97" s="18"/>
      <c r="DL97" s="18"/>
      <c r="DM97" s="37"/>
    </row>
    <row r="98" spans="1:117" ht="31.5" x14ac:dyDescent="0.2">
      <c r="A98" s="31" t="s">
        <v>158</v>
      </c>
      <c r="B98" s="32">
        <v>985570</v>
      </c>
      <c r="C98" s="32">
        <v>65058</v>
      </c>
      <c r="D98" s="32">
        <v>769766</v>
      </c>
      <c r="E98" s="32">
        <v>8140</v>
      </c>
      <c r="F98" s="32">
        <v>3235</v>
      </c>
      <c r="G98" s="32">
        <v>0</v>
      </c>
      <c r="H98" s="32">
        <v>13241</v>
      </c>
      <c r="I98" s="32">
        <v>20771</v>
      </c>
      <c r="J98" s="32">
        <v>21872</v>
      </c>
      <c r="K98" s="32">
        <v>1762</v>
      </c>
      <c r="L98" s="32">
        <v>78844</v>
      </c>
      <c r="M98" s="32">
        <v>2881</v>
      </c>
      <c r="N98" s="32">
        <v>0</v>
      </c>
      <c r="O98" s="32">
        <v>618375</v>
      </c>
      <c r="P98" s="32">
        <v>21954</v>
      </c>
      <c r="Q98" s="32">
        <v>573882</v>
      </c>
      <c r="R98" s="32">
        <v>2134</v>
      </c>
      <c r="S98" s="32">
        <v>9189</v>
      </c>
      <c r="T98" s="32">
        <v>4150</v>
      </c>
      <c r="U98" s="32">
        <v>0</v>
      </c>
      <c r="V98" s="32">
        <v>0</v>
      </c>
      <c r="W98" s="32">
        <v>7066</v>
      </c>
      <c r="X98" s="32">
        <v>60380</v>
      </c>
      <c r="Y98" s="32">
        <v>44925</v>
      </c>
      <c r="Z98" s="32">
        <v>37765</v>
      </c>
      <c r="AA98" s="32">
        <v>7160</v>
      </c>
      <c r="AB98" s="32">
        <v>15455</v>
      </c>
      <c r="AC98" s="32">
        <v>15244</v>
      </c>
      <c r="AD98" s="32">
        <v>211</v>
      </c>
      <c r="AE98" s="32">
        <v>75467</v>
      </c>
      <c r="AF98" s="32">
        <v>67766</v>
      </c>
      <c r="AG98" s="32">
        <v>7701</v>
      </c>
      <c r="AH98" s="32">
        <v>0</v>
      </c>
      <c r="AI98" s="32">
        <v>2259</v>
      </c>
      <c r="AJ98" s="32">
        <v>258</v>
      </c>
      <c r="AK98" s="32">
        <v>2001</v>
      </c>
      <c r="AL98" s="32">
        <v>98037</v>
      </c>
      <c r="AM98" s="32">
        <v>82984</v>
      </c>
      <c r="AN98" s="32">
        <v>15053</v>
      </c>
      <c r="AO98" s="32">
        <v>21189</v>
      </c>
      <c r="AP98" s="32">
        <v>18975</v>
      </c>
      <c r="AQ98" s="32">
        <v>2214</v>
      </c>
      <c r="AR98" s="32">
        <v>245996</v>
      </c>
      <c r="AS98" s="32">
        <v>114825</v>
      </c>
      <c r="AT98" s="32">
        <v>13323</v>
      </c>
      <c r="AU98" s="32">
        <v>0</v>
      </c>
      <c r="AV98" s="32">
        <v>1354</v>
      </c>
      <c r="AW98" s="32">
        <v>23</v>
      </c>
      <c r="AX98" s="32">
        <v>9824</v>
      </c>
      <c r="AY98" s="32">
        <v>9824</v>
      </c>
      <c r="AZ98" s="32">
        <v>0</v>
      </c>
      <c r="BA98" s="32">
        <v>1539</v>
      </c>
      <c r="BB98" s="32">
        <v>1539</v>
      </c>
      <c r="BC98" s="32">
        <v>0</v>
      </c>
      <c r="BD98" s="32">
        <v>60076</v>
      </c>
      <c r="BE98" s="32">
        <v>49263</v>
      </c>
      <c r="BF98" s="32">
        <v>10813</v>
      </c>
      <c r="BG98" s="32">
        <v>3746</v>
      </c>
      <c r="BH98" s="32">
        <v>3746</v>
      </c>
      <c r="BI98" s="32">
        <v>0</v>
      </c>
      <c r="BJ98" s="32">
        <v>41286</v>
      </c>
      <c r="BK98" s="32">
        <v>41253</v>
      </c>
      <c r="BL98" s="32">
        <v>33</v>
      </c>
      <c r="BM98" s="32">
        <v>43930</v>
      </c>
      <c r="BN98" s="32">
        <v>42013</v>
      </c>
      <c r="BO98" s="32">
        <v>1917</v>
      </c>
      <c r="BP98" s="32">
        <v>184991</v>
      </c>
      <c r="BQ98" s="32">
        <v>37608</v>
      </c>
      <c r="BR98" s="32">
        <v>26236</v>
      </c>
      <c r="BS98" s="32">
        <v>11372</v>
      </c>
      <c r="BT98" s="32">
        <v>14956</v>
      </c>
      <c r="BU98" s="32">
        <v>47932</v>
      </c>
      <c r="BV98" s="32">
        <v>7624</v>
      </c>
      <c r="BW98" s="32">
        <v>7282</v>
      </c>
      <c r="BX98" s="32">
        <v>342</v>
      </c>
      <c r="BY98" s="32">
        <v>0</v>
      </c>
      <c r="BZ98" s="32">
        <v>0</v>
      </c>
      <c r="CA98" s="32">
        <v>0</v>
      </c>
      <c r="CB98" s="32">
        <v>76871</v>
      </c>
      <c r="CC98" s="32">
        <v>60932</v>
      </c>
      <c r="CD98" s="32">
        <v>15939</v>
      </c>
      <c r="CE98" s="32">
        <v>211040</v>
      </c>
      <c r="CF98" s="32">
        <v>196780</v>
      </c>
      <c r="CG98" s="32">
        <v>14260</v>
      </c>
      <c r="CH98" s="32">
        <v>99561</v>
      </c>
      <c r="CI98" s="32">
        <v>71284</v>
      </c>
      <c r="CJ98" s="32">
        <v>28277</v>
      </c>
      <c r="CK98" s="32">
        <v>0</v>
      </c>
      <c r="CL98" s="32">
        <v>0</v>
      </c>
      <c r="CM98" s="32">
        <v>0</v>
      </c>
      <c r="CN98" s="32">
        <v>92479</v>
      </c>
      <c r="CO98" s="32">
        <v>67340</v>
      </c>
      <c r="CP98" s="32">
        <v>25139</v>
      </c>
      <c r="CQ98" s="32">
        <v>1800</v>
      </c>
      <c r="CR98" s="32">
        <v>94846</v>
      </c>
      <c r="CS98" s="32">
        <v>66580</v>
      </c>
      <c r="CT98" s="32">
        <v>28266</v>
      </c>
      <c r="CU98" s="32">
        <v>142174</v>
      </c>
      <c r="CV98" s="32">
        <v>101140</v>
      </c>
      <c r="CW98" s="32">
        <v>41034</v>
      </c>
      <c r="CX98" s="32">
        <v>10618</v>
      </c>
      <c r="CY98" s="32">
        <v>9608</v>
      </c>
      <c r="CZ98" s="32">
        <v>1010</v>
      </c>
      <c r="DA98" s="32">
        <v>70370</v>
      </c>
      <c r="DB98" s="32">
        <v>56189</v>
      </c>
      <c r="DC98" s="32">
        <v>14181</v>
      </c>
      <c r="DD98" s="32">
        <v>61186</v>
      </c>
      <c r="DE98" s="32">
        <v>35343</v>
      </c>
      <c r="DF98" s="32">
        <v>25843</v>
      </c>
      <c r="DG98" s="32">
        <v>2976294</v>
      </c>
      <c r="DH98" s="32">
        <v>2117908</v>
      </c>
      <c r="DI98" s="32">
        <v>287049</v>
      </c>
      <c r="DJ98" s="32">
        <v>858386</v>
      </c>
      <c r="DK98" s="32">
        <v>180147</v>
      </c>
      <c r="DL98" s="32">
        <v>68236</v>
      </c>
    </row>
  </sheetData>
  <autoFilter ref="A6:DL98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AP5:AQ5"/>
    <mergeCell ref="AR5:AR6"/>
    <mergeCell ref="AS5:AW5"/>
    <mergeCell ref="AX5:AX6"/>
    <mergeCell ref="AY5:AZ5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8"/>
  <sheetViews>
    <sheetView showZeros="0" zoomScale="70" zoomScaleNormal="70" workbookViewId="0">
      <pane xSplit="1" ySplit="6" topLeftCell="CX7" activePane="bottomRight" state="frozenSplit"/>
      <selection pane="topRight" activeCell="D1" sqref="D1"/>
      <selection pane="bottomLeft" activeCell="DA6" sqref="DA6"/>
      <selection pane="bottomRight" activeCell="DG98" sqref="DG98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6.85546875" style="23" customWidth="1"/>
    <col min="25" max="25" width="7" style="23" customWidth="1"/>
    <col min="26" max="26" width="7.7109375" style="23" customWidth="1"/>
    <col min="27" max="27" width="7.28515625" style="23" customWidth="1"/>
    <col min="28" max="29" width="7.4257812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7109375" style="23" customWidth="1"/>
    <col min="45" max="45" width="7.85546875" style="23" customWidth="1"/>
    <col min="46" max="46" width="7.4257812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6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6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6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0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64" t="s">
        <v>161</v>
      </c>
      <c r="DL3" s="64"/>
    </row>
    <row r="4" spans="1:116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40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5" t="s">
        <v>166</v>
      </c>
      <c r="DL4" s="65" t="s">
        <v>167</v>
      </c>
    </row>
    <row r="5" spans="1:116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5"/>
      <c r="DL5" s="65"/>
    </row>
    <row r="6" spans="1:116" s="6" customFormat="1" ht="138.75" customHeight="1" x14ac:dyDescent="0.2">
      <c r="A6" s="50"/>
      <c r="B6" s="53"/>
      <c r="C6" s="41" t="s">
        <v>48</v>
      </c>
      <c r="D6" s="41" t="s">
        <v>49</v>
      </c>
      <c r="E6" s="41" t="s">
        <v>50</v>
      </c>
      <c r="F6" s="41" t="s">
        <v>51</v>
      </c>
      <c r="G6" s="41" t="s">
        <v>52</v>
      </c>
      <c r="H6" s="41" t="s">
        <v>53</v>
      </c>
      <c r="I6" s="41" t="s">
        <v>54</v>
      </c>
      <c r="J6" s="41" t="s">
        <v>55</v>
      </c>
      <c r="K6" s="41" t="s">
        <v>56</v>
      </c>
      <c r="L6" s="41" t="s">
        <v>57</v>
      </c>
      <c r="M6" s="41" t="s">
        <v>58</v>
      </c>
      <c r="N6" s="41" t="s">
        <v>59</v>
      </c>
      <c r="O6" s="53"/>
      <c r="P6" s="41" t="s">
        <v>60</v>
      </c>
      <c r="Q6" s="41" t="s">
        <v>61</v>
      </c>
      <c r="R6" s="41" t="s">
        <v>53</v>
      </c>
      <c r="S6" s="41" t="s">
        <v>54</v>
      </c>
      <c r="T6" s="41" t="s">
        <v>55</v>
      </c>
      <c r="U6" s="41" t="s">
        <v>59</v>
      </c>
      <c r="V6" s="41" t="s">
        <v>56</v>
      </c>
      <c r="W6" s="41" t="s">
        <v>57</v>
      </c>
      <c r="X6" s="53"/>
      <c r="Y6" s="53"/>
      <c r="Z6" s="41" t="s">
        <v>62</v>
      </c>
      <c r="AA6" s="41" t="s">
        <v>63</v>
      </c>
      <c r="AB6" s="53"/>
      <c r="AC6" s="41" t="s">
        <v>20</v>
      </c>
      <c r="AD6" s="41" t="s">
        <v>21</v>
      </c>
      <c r="AE6" s="53"/>
      <c r="AF6" s="41" t="s">
        <v>64</v>
      </c>
      <c r="AG6" s="41" t="s">
        <v>65</v>
      </c>
      <c r="AH6" s="41" t="s">
        <v>66</v>
      </c>
      <c r="AI6" s="54"/>
      <c r="AJ6" s="41" t="s">
        <v>20</v>
      </c>
      <c r="AK6" s="41" t="s">
        <v>21</v>
      </c>
      <c r="AL6" s="54"/>
      <c r="AM6" s="41" t="s">
        <v>20</v>
      </c>
      <c r="AN6" s="41" t="s">
        <v>21</v>
      </c>
      <c r="AO6" s="54"/>
      <c r="AP6" s="41" t="s">
        <v>20</v>
      </c>
      <c r="AQ6" s="41" t="s">
        <v>21</v>
      </c>
      <c r="AR6" s="53"/>
      <c r="AS6" s="41" t="s">
        <v>67</v>
      </c>
      <c r="AT6" s="41" t="s">
        <v>68</v>
      </c>
      <c r="AU6" s="41" t="s">
        <v>69</v>
      </c>
      <c r="AV6" s="41" t="s">
        <v>70</v>
      </c>
      <c r="AW6" s="41" t="s">
        <v>71</v>
      </c>
      <c r="AX6" s="47"/>
      <c r="AY6" s="41" t="s">
        <v>20</v>
      </c>
      <c r="AZ6" s="41" t="s">
        <v>21</v>
      </c>
      <c r="BA6" s="53"/>
      <c r="BB6" s="41" t="s">
        <v>20</v>
      </c>
      <c r="BC6" s="41" t="s">
        <v>21</v>
      </c>
      <c r="BD6" s="53"/>
      <c r="BE6" s="41" t="s">
        <v>20</v>
      </c>
      <c r="BF6" s="41" t="s">
        <v>21</v>
      </c>
      <c r="BG6" s="53"/>
      <c r="BH6" s="41" t="s">
        <v>20</v>
      </c>
      <c r="BI6" s="41" t="s">
        <v>21</v>
      </c>
      <c r="BJ6" s="53"/>
      <c r="BK6" s="41" t="s">
        <v>20</v>
      </c>
      <c r="BL6" s="41" t="s">
        <v>21</v>
      </c>
      <c r="BM6" s="53"/>
      <c r="BN6" s="41" t="s">
        <v>72</v>
      </c>
      <c r="BO6" s="41" t="s">
        <v>73</v>
      </c>
      <c r="BP6" s="53"/>
      <c r="BQ6" s="47"/>
      <c r="BR6" s="41" t="s">
        <v>20</v>
      </c>
      <c r="BS6" s="41" t="s">
        <v>21</v>
      </c>
      <c r="BT6" s="53"/>
      <c r="BU6" s="53"/>
      <c r="BV6" s="53"/>
      <c r="BW6" s="41" t="s">
        <v>20</v>
      </c>
      <c r="BX6" s="41" t="s">
        <v>21</v>
      </c>
      <c r="BY6" s="53"/>
      <c r="BZ6" s="41" t="s">
        <v>20</v>
      </c>
      <c r="CA6" s="41" t="s">
        <v>21</v>
      </c>
      <c r="CB6" s="53"/>
      <c r="CC6" s="41" t="s">
        <v>20</v>
      </c>
      <c r="CD6" s="41" t="s">
        <v>21</v>
      </c>
      <c r="CE6" s="53"/>
      <c r="CF6" s="41" t="s">
        <v>20</v>
      </c>
      <c r="CG6" s="41" t="s">
        <v>21</v>
      </c>
      <c r="CH6" s="53"/>
      <c r="CI6" s="41" t="s">
        <v>20</v>
      </c>
      <c r="CJ6" s="41" t="s">
        <v>21</v>
      </c>
      <c r="CK6" s="53"/>
      <c r="CL6" s="41" t="s">
        <v>20</v>
      </c>
      <c r="CM6" s="41" t="s">
        <v>21</v>
      </c>
      <c r="CN6" s="54"/>
      <c r="CO6" s="41" t="s">
        <v>20</v>
      </c>
      <c r="CP6" s="41" t="s">
        <v>21</v>
      </c>
      <c r="CQ6" s="40" t="s">
        <v>164</v>
      </c>
      <c r="CR6" s="54"/>
      <c r="CS6" s="41" t="s">
        <v>20</v>
      </c>
      <c r="CT6" s="41" t="s">
        <v>21</v>
      </c>
      <c r="CU6" s="53"/>
      <c r="CV6" s="41" t="s">
        <v>20</v>
      </c>
      <c r="CW6" s="41" t="s">
        <v>21</v>
      </c>
      <c r="CX6" s="53"/>
      <c r="CY6" s="41" t="s">
        <v>20</v>
      </c>
      <c r="CZ6" s="41" t="s">
        <v>21</v>
      </c>
      <c r="DA6" s="53"/>
      <c r="DB6" s="41" t="s">
        <v>20</v>
      </c>
      <c r="DC6" s="41" t="s">
        <v>21</v>
      </c>
      <c r="DD6" s="53"/>
      <c r="DE6" s="41" t="s">
        <v>20</v>
      </c>
      <c r="DF6" s="41" t="s">
        <v>21</v>
      </c>
      <c r="DG6" s="58"/>
      <c r="DH6" s="55"/>
      <c r="DI6" s="8" t="s">
        <v>165</v>
      </c>
      <c r="DJ6" s="61"/>
      <c r="DK6" s="65"/>
      <c r="DL6" s="65"/>
    </row>
    <row r="7" spans="1:116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</row>
    <row r="8" spans="1:116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</row>
    <row r="9" spans="1:116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</row>
    <row r="10" spans="1:116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</row>
    <row r="11" spans="1:116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</row>
    <row r="12" spans="1:116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</row>
    <row r="13" spans="1:116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</row>
    <row r="14" spans="1:116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</row>
    <row r="15" spans="1:116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</row>
    <row r="16" spans="1:116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</row>
    <row r="17" spans="1:116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</row>
    <row r="18" spans="1:116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</row>
    <row r="19" spans="1:116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</row>
    <row r="20" spans="1:116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</row>
    <row r="21" spans="1:116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</row>
    <row r="22" spans="1:116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</row>
    <row r="23" spans="1:116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f>1294-388</f>
        <v>906</v>
      </c>
      <c r="CP23" s="14">
        <v>388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20231</v>
      </c>
      <c r="DI23" s="17">
        <v>3385</v>
      </c>
      <c r="DJ23" s="17">
        <f t="shared" si="32"/>
        <v>5902</v>
      </c>
      <c r="DK23" s="18">
        <v>1221</v>
      </c>
      <c r="DL23" s="18">
        <v>832</v>
      </c>
    </row>
    <row r="24" spans="1:116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</row>
    <row r="25" spans="1:116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</row>
    <row r="26" spans="1:116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</row>
    <row r="27" spans="1:116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</row>
    <row r="28" spans="1:116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</row>
    <row r="29" spans="1:116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</row>
    <row r="30" spans="1:116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</row>
    <row r="31" spans="1:116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</row>
    <row r="32" spans="1:116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</row>
    <row r="33" spans="1:116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</row>
    <row r="34" spans="1:116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</row>
    <row r="35" spans="1:116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</row>
    <row r="36" spans="1:116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</row>
    <row r="37" spans="1:116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</row>
    <row r="38" spans="1:116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</row>
    <row r="39" spans="1:116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</row>
    <row r="40" spans="1:116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</row>
    <row r="41" spans="1:116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</row>
    <row r="42" spans="1:116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</row>
    <row r="43" spans="1:116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</row>
    <row r="44" spans="1:116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</row>
    <row r="45" spans="1:116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</row>
    <row r="46" spans="1:116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</row>
    <row r="47" spans="1:116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4146</v>
      </c>
      <c r="AS47" s="14">
        <f>2163-73</f>
        <v>2090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874</v>
      </c>
      <c r="BE47" s="14">
        <v>874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2251</v>
      </c>
      <c r="CF47" s="14">
        <v>2141</v>
      </c>
      <c r="CG47" s="14">
        <f>911-801</f>
        <v>110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23800</v>
      </c>
      <c r="DI47" s="17">
        <v>1687</v>
      </c>
      <c r="DJ47" s="17">
        <f t="shared" si="32"/>
        <v>6928</v>
      </c>
      <c r="DK47" s="18">
        <v>569</v>
      </c>
      <c r="DL47" s="18">
        <v>388</v>
      </c>
    </row>
    <row r="48" spans="1:116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</row>
    <row r="49" spans="1:116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</row>
    <row r="50" spans="1:116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</row>
    <row r="51" spans="1:116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</row>
    <row r="52" spans="1:116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</row>
    <row r="53" spans="1:116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0</v>
      </c>
      <c r="DB53" s="14">
        <f>2026-2026</f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</row>
    <row r="54" spans="1:116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</row>
    <row r="55" spans="1:116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</row>
    <row r="56" spans="1:116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</row>
    <row r="57" spans="1:116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</row>
    <row r="58" spans="1:116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</row>
    <row r="59" spans="1:116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</row>
    <row r="60" spans="1:116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</row>
    <row r="61" spans="1:116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</row>
    <row r="62" spans="1:116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</row>
    <row r="63" spans="1:116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</row>
    <row r="64" spans="1:116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</row>
    <row r="65" spans="1:116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</row>
    <row r="66" spans="1:116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</row>
    <row r="67" spans="1:116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</row>
    <row r="68" spans="1:116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</row>
    <row r="69" spans="1:116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</row>
    <row r="70" spans="1:116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</row>
    <row r="71" spans="1:116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</row>
    <row r="72" spans="1:116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</row>
    <row r="73" spans="1:116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</row>
    <row r="74" spans="1:116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</row>
    <row r="75" spans="1:116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</row>
    <row r="76" spans="1:116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</row>
    <row r="77" spans="1:116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</row>
    <row r="78" spans="1:116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</row>
    <row r="79" spans="1:116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</row>
    <row r="80" spans="1:116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v>7000</v>
      </c>
      <c r="DL80" s="18">
        <v>2029</v>
      </c>
    </row>
    <row r="81" spans="1:116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</row>
    <row r="82" spans="1:116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</row>
    <row r="83" spans="1:116" ht="15.75" x14ac:dyDescent="0.2">
      <c r="A83" s="19" t="s">
        <v>148</v>
      </c>
      <c r="B83" s="13">
        <f t="shared" si="34"/>
        <v>13432</v>
      </c>
      <c r="C83" s="15">
        <v>0</v>
      </c>
      <c r="D83" s="15">
        <f>16987-4000</f>
        <v>12987</v>
      </c>
      <c r="E83" s="15">
        <f>1782 -1337</f>
        <v>445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5723</v>
      </c>
      <c r="CV83" s="13">
        <f t="shared" si="61"/>
        <v>5723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5723</v>
      </c>
      <c r="DE83" s="14">
        <f>386+5337</f>
        <v>5723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</row>
    <row r="84" spans="1:116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</row>
    <row r="85" spans="1:116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</row>
    <row r="86" spans="1:116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</row>
    <row r="87" spans="1:116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</row>
    <row r="88" spans="1:116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</row>
    <row r="89" spans="1:116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</row>
    <row r="90" spans="1:116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</row>
    <row r="91" spans="1:116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</row>
    <row r="92" spans="1:116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</row>
    <row r="93" spans="1:116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</row>
    <row r="94" spans="1:116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</row>
    <row r="95" spans="1:116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</row>
    <row r="96" spans="1:116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</row>
    <row r="97" spans="1:116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</row>
    <row r="98" spans="1:116" ht="31.5" x14ac:dyDescent="0.2">
      <c r="A98" s="31" t="s">
        <v>158</v>
      </c>
      <c r="B98" s="32">
        <f>C98+D98+E98+F98+G98+H98+I98+J98+K98+L98+M98+N98</f>
        <v>980233</v>
      </c>
      <c r="C98" s="32">
        <f t="shared" ref="C98:AH98" si="68">SUM(C7:C97)</f>
        <v>65058</v>
      </c>
      <c r="D98" s="32">
        <f t="shared" si="68"/>
        <v>765766</v>
      </c>
      <c r="E98" s="32">
        <f t="shared" si="68"/>
        <v>6803</v>
      </c>
      <c r="F98" s="32">
        <f t="shared" si="68"/>
        <v>3235</v>
      </c>
      <c r="G98" s="32">
        <f t="shared" si="68"/>
        <v>0</v>
      </c>
      <c r="H98" s="32">
        <f t="shared" si="68"/>
        <v>13241</v>
      </c>
      <c r="I98" s="32">
        <f t="shared" si="68"/>
        <v>20771</v>
      </c>
      <c r="J98" s="32">
        <f t="shared" si="68"/>
        <v>21872</v>
      </c>
      <c r="K98" s="32">
        <f t="shared" si="68"/>
        <v>1762</v>
      </c>
      <c r="L98" s="32">
        <f t="shared" si="68"/>
        <v>78844</v>
      </c>
      <c r="M98" s="32">
        <f t="shared" si="68"/>
        <v>2881</v>
      </c>
      <c r="N98" s="32">
        <f t="shared" si="68"/>
        <v>0</v>
      </c>
      <c r="O98" s="32">
        <f t="shared" si="68"/>
        <v>618375</v>
      </c>
      <c r="P98" s="32">
        <f t="shared" si="68"/>
        <v>21954</v>
      </c>
      <c r="Q98" s="32">
        <f t="shared" si="68"/>
        <v>573882</v>
      </c>
      <c r="R98" s="32">
        <f t="shared" si="68"/>
        <v>2134</v>
      </c>
      <c r="S98" s="32">
        <f t="shared" si="68"/>
        <v>9189</v>
      </c>
      <c r="T98" s="32">
        <f t="shared" si="68"/>
        <v>4150</v>
      </c>
      <c r="U98" s="32">
        <f t="shared" si="68"/>
        <v>0</v>
      </c>
      <c r="V98" s="32">
        <f t="shared" si="68"/>
        <v>0</v>
      </c>
      <c r="W98" s="32">
        <f t="shared" si="68"/>
        <v>7066</v>
      </c>
      <c r="X98" s="32">
        <f t="shared" si="68"/>
        <v>60380</v>
      </c>
      <c r="Y98" s="32">
        <f t="shared" si="68"/>
        <v>44925</v>
      </c>
      <c r="Z98" s="32">
        <f t="shared" si="68"/>
        <v>37765</v>
      </c>
      <c r="AA98" s="32">
        <f t="shared" si="68"/>
        <v>7160</v>
      </c>
      <c r="AB98" s="32">
        <f t="shared" si="68"/>
        <v>15455</v>
      </c>
      <c r="AC98" s="32">
        <f t="shared" si="68"/>
        <v>15244</v>
      </c>
      <c r="AD98" s="32">
        <f t="shared" si="68"/>
        <v>211</v>
      </c>
      <c r="AE98" s="32">
        <f t="shared" si="68"/>
        <v>75467</v>
      </c>
      <c r="AF98" s="32">
        <f t="shared" si="68"/>
        <v>67766</v>
      </c>
      <c r="AG98" s="32">
        <f t="shared" si="68"/>
        <v>7701</v>
      </c>
      <c r="AH98" s="32">
        <f t="shared" si="68"/>
        <v>0</v>
      </c>
      <c r="AI98" s="32">
        <f t="shared" ref="AI98:CT98" si="69">SUM(AI7:AI97)</f>
        <v>2259</v>
      </c>
      <c r="AJ98" s="32">
        <f t="shared" si="69"/>
        <v>258</v>
      </c>
      <c r="AK98" s="32">
        <f t="shared" si="69"/>
        <v>2001</v>
      </c>
      <c r="AL98" s="32">
        <f t="shared" si="69"/>
        <v>98037</v>
      </c>
      <c r="AM98" s="32">
        <f t="shared" si="69"/>
        <v>82984</v>
      </c>
      <c r="AN98" s="32">
        <f t="shared" si="69"/>
        <v>15053</v>
      </c>
      <c r="AO98" s="32">
        <f t="shared" si="69"/>
        <v>21189</v>
      </c>
      <c r="AP98" s="32">
        <f t="shared" si="69"/>
        <v>18975</v>
      </c>
      <c r="AQ98" s="32">
        <f t="shared" si="69"/>
        <v>2214</v>
      </c>
      <c r="AR98" s="32">
        <f t="shared" si="69"/>
        <v>246797</v>
      </c>
      <c r="AS98" s="32">
        <f t="shared" si="69"/>
        <v>114752</v>
      </c>
      <c r="AT98" s="32">
        <f t="shared" si="69"/>
        <v>13323</v>
      </c>
      <c r="AU98" s="32">
        <f t="shared" si="69"/>
        <v>0</v>
      </c>
      <c r="AV98" s="32">
        <f t="shared" si="69"/>
        <v>1354</v>
      </c>
      <c r="AW98" s="32">
        <f t="shared" si="69"/>
        <v>23</v>
      </c>
      <c r="AX98" s="32">
        <f t="shared" si="69"/>
        <v>9824</v>
      </c>
      <c r="AY98" s="32">
        <f t="shared" si="69"/>
        <v>9824</v>
      </c>
      <c r="AZ98" s="32">
        <f t="shared" si="69"/>
        <v>0</v>
      </c>
      <c r="BA98" s="32">
        <f t="shared" si="69"/>
        <v>1539</v>
      </c>
      <c r="BB98" s="32">
        <f t="shared" si="69"/>
        <v>1539</v>
      </c>
      <c r="BC98" s="32">
        <f t="shared" si="69"/>
        <v>0</v>
      </c>
      <c r="BD98" s="32">
        <f t="shared" si="69"/>
        <v>60950</v>
      </c>
      <c r="BE98" s="32">
        <f t="shared" si="69"/>
        <v>50137</v>
      </c>
      <c r="BF98" s="32">
        <f t="shared" si="69"/>
        <v>10813</v>
      </c>
      <c r="BG98" s="32">
        <f t="shared" si="69"/>
        <v>3746</v>
      </c>
      <c r="BH98" s="32">
        <f t="shared" si="69"/>
        <v>3746</v>
      </c>
      <c r="BI98" s="32">
        <f t="shared" si="69"/>
        <v>0</v>
      </c>
      <c r="BJ98" s="32">
        <f t="shared" si="69"/>
        <v>41286</v>
      </c>
      <c r="BK98" s="32">
        <f t="shared" si="69"/>
        <v>41253</v>
      </c>
      <c r="BL98" s="32">
        <f t="shared" si="69"/>
        <v>33</v>
      </c>
      <c r="BM98" s="32">
        <f t="shared" si="69"/>
        <v>43930</v>
      </c>
      <c r="BN98" s="32">
        <f t="shared" si="69"/>
        <v>42013</v>
      </c>
      <c r="BO98" s="32">
        <f t="shared" si="69"/>
        <v>1917</v>
      </c>
      <c r="BP98" s="32">
        <f t="shared" si="69"/>
        <v>184991</v>
      </c>
      <c r="BQ98" s="32">
        <f t="shared" si="69"/>
        <v>37608</v>
      </c>
      <c r="BR98" s="32">
        <f t="shared" si="69"/>
        <v>26236</v>
      </c>
      <c r="BS98" s="32">
        <f t="shared" si="69"/>
        <v>11372</v>
      </c>
      <c r="BT98" s="32">
        <f t="shared" si="69"/>
        <v>14956</v>
      </c>
      <c r="BU98" s="32">
        <f t="shared" si="69"/>
        <v>47932</v>
      </c>
      <c r="BV98" s="32">
        <f t="shared" si="69"/>
        <v>7624</v>
      </c>
      <c r="BW98" s="32">
        <f t="shared" si="69"/>
        <v>7282</v>
      </c>
      <c r="BX98" s="32">
        <f t="shared" si="69"/>
        <v>342</v>
      </c>
      <c r="BY98" s="32">
        <f t="shared" si="69"/>
        <v>0</v>
      </c>
      <c r="BZ98" s="32">
        <f t="shared" si="69"/>
        <v>0</v>
      </c>
      <c r="CA98" s="32">
        <f t="shared" si="69"/>
        <v>0</v>
      </c>
      <c r="CB98" s="32">
        <f t="shared" si="69"/>
        <v>76871</v>
      </c>
      <c r="CC98" s="32">
        <f t="shared" si="69"/>
        <v>60932</v>
      </c>
      <c r="CD98" s="32">
        <f t="shared" si="69"/>
        <v>15939</v>
      </c>
      <c r="CE98" s="32">
        <f t="shared" si="69"/>
        <v>210239</v>
      </c>
      <c r="CF98" s="32">
        <f t="shared" si="69"/>
        <v>196780</v>
      </c>
      <c r="CG98" s="32">
        <f t="shared" si="69"/>
        <v>13459</v>
      </c>
      <c r="CH98" s="32">
        <f t="shared" si="69"/>
        <v>99561</v>
      </c>
      <c r="CI98" s="32">
        <f t="shared" si="69"/>
        <v>71284</v>
      </c>
      <c r="CJ98" s="32">
        <f t="shared" si="69"/>
        <v>28277</v>
      </c>
      <c r="CK98" s="32">
        <f t="shared" si="69"/>
        <v>0</v>
      </c>
      <c r="CL98" s="32">
        <f t="shared" si="69"/>
        <v>0</v>
      </c>
      <c r="CM98" s="32">
        <f t="shared" si="69"/>
        <v>0</v>
      </c>
      <c r="CN98" s="32">
        <f t="shared" si="69"/>
        <v>92479</v>
      </c>
      <c r="CO98" s="32">
        <f t="shared" si="69"/>
        <v>66952</v>
      </c>
      <c r="CP98" s="32">
        <f t="shared" si="69"/>
        <v>25527</v>
      </c>
      <c r="CQ98" s="32">
        <f t="shared" si="69"/>
        <v>1800</v>
      </c>
      <c r="CR98" s="32">
        <f t="shared" si="69"/>
        <v>94846</v>
      </c>
      <c r="CS98" s="32">
        <f t="shared" si="69"/>
        <v>66580</v>
      </c>
      <c r="CT98" s="32">
        <f t="shared" si="69"/>
        <v>28266</v>
      </c>
      <c r="CU98" s="32">
        <f t="shared" ref="CU98:DF98" si="70">SUM(CU7:CU97)</f>
        <v>147511</v>
      </c>
      <c r="CV98" s="32">
        <f t="shared" si="70"/>
        <v>106477</v>
      </c>
      <c r="CW98" s="32">
        <f t="shared" si="70"/>
        <v>41034</v>
      </c>
      <c r="CX98" s="32">
        <f t="shared" si="70"/>
        <v>10618</v>
      </c>
      <c r="CY98" s="32">
        <f t="shared" si="70"/>
        <v>9608</v>
      </c>
      <c r="CZ98" s="32">
        <f t="shared" si="70"/>
        <v>1010</v>
      </c>
      <c r="DA98" s="32">
        <f t="shared" si="70"/>
        <v>70370</v>
      </c>
      <c r="DB98" s="32">
        <f t="shared" si="70"/>
        <v>56189</v>
      </c>
      <c r="DC98" s="32">
        <f t="shared" si="70"/>
        <v>14181</v>
      </c>
      <c r="DD98" s="32">
        <f t="shared" si="70"/>
        <v>66523</v>
      </c>
      <c r="DE98" s="32">
        <f t="shared" si="70"/>
        <v>40680</v>
      </c>
      <c r="DF98" s="32">
        <f t="shared" si="70"/>
        <v>25843</v>
      </c>
      <c r="DG98" s="32">
        <f t="shared" si="67"/>
        <v>2976294</v>
      </c>
      <c r="DH98" s="32">
        <f t="shared" si="65"/>
        <v>2118321</v>
      </c>
      <c r="DI98" s="32">
        <f>SUM(DI7:DI97)</f>
        <v>287049</v>
      </c>
      <c r="DJ98" s="32">
        <f t="shared" si="66"/>
        <v>857973</v>
      </c>
      <c r="DK98" s="32">
        <f>SUM(DK7:DK97)</f>
        <v>180147</v>
      </c>
      <c r="DL98" s="32">
        <f>SUM(DL7:DL97)</f>
        <v>68236</v>
      </c>
    </row>
  </sheetData>
  <autoFilter ref="A6:DL98"/>
  <mergeCells count="91">
    <mergeCell ref="AM3:BE3"/>
    <mergeCell ref="B4:N4"/>
    <mergeCell ref="O4:W4"/>
    <mergeCell ref="X4:AD4"/>
    <mergeCell ref="AE4:AH4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AP5:AQ5"/>
    <mergeCell ref="AR5:AR6"/>
    <mergeCell ref="AS5:AW5"/>
    <mergeCell ref="AX5:AX6"/>
    <mergeCell ref="AY5:AZ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1"/>
  <sheetViews>
    <sheetView showZeros="0" zoomScale="70" zoomScaleNormal="70" workbookViewId="0">
      <pane xSplit="1" ySplit="6" topLeftCell="CW94" activePane="bottomRight" state="frozenSplit"/>
      <selection pane="topRight" activeCell="D1" sqref="D1"/>
      <selection pane="bottomLeft" activeCell="DA6" sqref="DA6"/>
      <selection pane="bottomRight" activeCell="DR97" sqref="DR97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9.5703125" style="23" customWidth="1"/>
    <col min="25" max="25" width="10.7109375" style="23" customWidth="1"/>
    <col min="26" max="26" width="7.7109375" style="23" customWidth="1"/>
    <col min="27" max="27" width="7.28515625" style="23" customWidth="1"/>
    <col min="28" max="28" width="10.42578125" style="23" customWidth="1"/>
    <col min="29" max="29" width="11.14062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7109375" style="23" customWidth="1"/>
    <col min="45" max="45" width="7.85546875" style="23" customWidth="1"/>
    <col min="46" max="46" width="7.4257812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8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8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8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2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64" t="s">
        <v>161</v>
      </c>
      <c r="DL3" s="64"/>
    </row>
    <row r="4" spans="1:118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42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5" t="s">
        <v>166</v>
      </c>
      <c r="DL4" s="65" t="s">
        <v>167</v>
      </c>
    </row>
    <row r="5" spans="1:118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5"/>
      <c r="DL5" s="65"/>
    </row>
    <row r="6" spans="1:118" s="6" customFormat="1" ht="138.75" customHeight="1" x14ac:dyDescent="0.2">
      <c r="A6" s="50"/>
      <c r="B6" s="53"/>
      <c r="C6" s="43" t="s">
        <v>48</v>
      </c>
      <c r="D6" s="43" t="s">
        <v>49</v>
      </c>
      <c r="E6" s="43" t="s">
        <v>50</v>
      </c>
      <c r="F6" s="43" t="s">
        <v>51</v>
      </c>
      <c r="G6" s="43" t="s">
        <v>52</v>
      </c>
      <c r="H6" s="43" t="s">
        <v>53</v>
      </c>
      <c r="I6" s="43" t="s">
        <v>54</v>
      </c>
      <c r="J6" s="43" t="s">
        <v>55</v>
      </c>
      <c r="K6" s="43" t="s">
        <v>56</v>
      </c>
      <c r="L6" s="43" t="s">
        <v>57</v>
      </c>
      <c r="M6" s="43" t="s">
        <v>58</v>
      </c>
      <c r="N6" s="43" t="s">
        <v>59</v>
      </c>
      <c r="O6" s="53"/>
      <c r="P6" s="43" t="s">
        <v>60</v>
      </c>
      <c r="Q6" s="43" t="s">
        <v>61</v>
      </c>
      <c r="R6" s="43" t="s">
        <v>53</v>
      </c>
      <c r="S6" s="43" t="s">
        <v>54</v>
      </c>
      <c r="T6" s="43" t="s">
        <v>55</v>
      </c>
      <c r="U6" s="43" t="s">
        <v>59</v>
      </c>
      <c r="V6" s="43" t="s">
        <v>56</v>
      </c>
      <c r="W6" s="43" t="s">
        <v>57</v>
      </c>
      <c r="X6" s="53"/>
      <c r="Y6" s="53"/>
      <c r="Z6" s="43" t="s">
        <v>62</v>
      </c>
      <c r="AA6" s="43" t="s">
        <v>63</v>
      </c>
      <c r="AB6" s="53"/>
      <c r="AC6" s="43" t="s">
        <v>20</v>
      </c>
      <c r="AD6" s="43" t="s">
        <v>21</v>
      </c>
      <c r="AE6" s="53"/>
      <c r="AF6" s="43" t="s">
        <v>64</v>
      </c>
      <c r="AG6" s="43" t="s">
        <v>65</v>
      </c>
      <c r="AH6" s="43" t="s">
        <v>66</v>
      </c>
      <c r="AI6" s="54"/>
      <c r="AJ6" s="43" t="s">
        <v>20</v>
      </c>
      <c r="AK6" s="43" t="s">
        <v>21</v>
      </c>
      <c r="AL6" s="54"/>
      <c r="AM6" s="43" t="s">
        <v>20</v>
      </c>
      <c r="AN6" s="43" t="s">
        <v>21</v>
      </c>
      <c r="AO6" s="54"/>
      <c r="AP6" s="43" t="s">
        <v>20</v>
      </c>
      <c r="AQ6" s="43" t="s">
        <v>21</v>
      </c>
      <c r="AR6" s="53"/>
      <c r="AS6" s="43" t="s">
        <v>67</v>
      </c>
      <c r="AT6" s="43" t="s">
        <v>68</v>
      </c>
      <c r="AU6" s="43" t="s">
        <v>69</v>
      </c>
      <c r="AV6" s="43" t="s">
        <v>70</v>
      </c>
      <c r="AW6" s="43" t="s">
        <v>71</v>
      </c>
      <c r="AX6" s="47"/>
      <c r="AY6" s="43" t="s">
        <v>20</v>
      </c>
      <c r="AZ6" s="43" t="s">
        <v>21</v>
      </c>
      <c r="BA6" s="53"/>
      <c r="BB6" s="43" t="s">
        <v>20</v>
      </c>
      <c r="BC6" s="43" t="s">
        <v>21</v>
      </c>
      <c r="BD6" s="53"/>
      <c r="BE6" s="43" t="s">
        <v>20</v>
      </c>
      <c r="BF6" s="43" t="s">
        <v>21</v>
      </c>
      <c r="BG6" s="53"/>
      <c r="BH6" s="43" t="s">
        <v>20</v>
      </c>
      <c r="BI6" s="43" t="s">
        <v>21</v>
      </c>
      <c r="BJ6" s="53"/>
      <c r="BK6" s="43" t="s">
        <v>20</v>
      </c>
      <c r="BL6" s="43" t="s">
        <v>21</v>
      </c>
      <c r="BM6" s="53"/>
      <c r="BN6" s="43" t="s">
        <v>72</v>
      </c>
      <c r="BO6" s="43" t="s">
        <v>73</v>
      </c>
      <c r="BP6" s="53"/>
      <c r="BQ6" s="47"/>
      <c r="BR6" s="43" t="s">
        <v>20</v>
      </c>
      <c r="BS6" s="43" t="s">
        <v>21</v>
      </c>
      <c r="BT6" s="53"/>
      <c r="BU6" s="53"/>
      <c r="BV6" s="53"/>
      <c r="BW6" s="43" t="s">
        <v>20</v>
      </c>
      <c r="BX6" s="43" t="s">
        <v>21</v>
      </c>
      <c r="BY6" s="53"/>
      <c r="BZ6" s="43" t="s">
        <v>20</v>
      </c>
      <c r="CA6" s="43" t="s">
        <v>21</v>
      </c>
      <c r="CB6" s="53"/>
      <c r="CC6" s="43" t="s">
        <v>20</v>
      </c>
      <c r="CD6" s="43" t="s">
        <v>21</v>
      </c>
      <c r="CE6" s="53"/>
      <c r="CF6" s="43" t="s">
        <v>20</v>
      </c>
      <c r="CG6" s="43" t="s">
        <v>21</v>
      </c>
      <c r="CH6" s="53"/>
      <c r="CI6" s="43" t="s">
        <v>20</v>
      </c>
      <c r="CJ6" s="43" t="s">
        <v>21</v>
      </c>
      <c r="CK6" s="53"/>
      <c r="CL6" s="43" t="s">
        <v>20</v>
      </c>
      <c r="CM6" s="43" t="s">
        <v>21</v>
      </c>
      <c r="CN6" s="54"/>
      <c r="CO6" s="43" t="s">
        <v>20</v>
      </c>
      <c r="CP6" s="43" t="s">
        <v>21</v>
      </c>
      <c r="CQ6" s="42" t="s">
        <v>164</v>
      </c>
      <c r="CR6" s="54"/>
      <c r="CS6" s="43" t="s">
        <v>20</v>
      </c>
      <c r="CT6" s="43" t="s">
        <v>21</v>
      </c>
      <c r="CU6" s="53"/>
      <c r="CV6" s="43" t="s">
        <v>20</v>
      </c>
      <c r="CW6" s="43" t="s">
        <v>21</v>
      </c>
      <c r="CX6" s="53"/>
      <c r="CY6" s="43" t="s">
        <v>20</v>
      </c>
      <c r="CZ6" s="43" t="s">
        <v>21</v>
      </c>
      <c r="DA6" s="53"/>
      <c r="DB6" s="43" t="s">
        <v>20</v>
      </c>
      <c r="DC6" s="43" t="s">
        <v>21</v>
      </c>
      <c r="DD6" s="53"/>
      <c r="DE6" s="43" t="s">
        <v>20</v>
      </c>
      <c r="DF6" s="43" t="s">
        <v>21</v>
      </c>
      <c r="DG6" s="58"/>
      <c r="DH6" s="55"/>
      <c r="DI6" s="8" t="s">
        <v>165</v>
      </c>
      <c r="DJ6" s="61"/>
      <c r="DK6" s="65"/>
      <c r="DL6" s="65"/>
    </row>
    <row r="7" spans="1:118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  <c r="DM7" s="37">
        <f>DG7-'[4]протокол от 15.01.2026 № 1'!DH7</f>
        <v>0</v>
      </c>
      <c r="DN7" s="37"/>
    </row>
    <row r="8" spans="1:118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  <c r="DM8" s="37">
        <f>DG8-'[4]протокол от 15.01.2026 № 1'!DH8</f>
        <v>0</v>
      </c>
      <c r="DN8" s="37"/>
    </row>
    <row r="9" spans="1:118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  <c r="DM9" s="37">
        <f>DG9-'[4]протокол от 15.01.2026 № 1'!DH9</f>
        <v>0</v>
      </c>
      <c r="DN9" s="37"/>
    </row>
    <row r="10" spans="1:118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  <c r="DM10" s="37">
        <f>DG10-'[4]протокол от 15.01.2026 № 1'!DH10</f>
        <v>0</v>
      </c>
      <c r="DN10" s="37"/>
    </row>
    <row r="11" spans="1:118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  <c r="DM11" s="37">
        <f>DG11-'[4]протокол от 15.01.2026 № 1'!DH11</f>
        <v>0</v>
      </c>
      <c r="DN11" s="37"/>
    </row>
    <row r="12" spans="1:118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  <c r="DM12" s="37">
        <f>DG12-'[4]протокол от 15.01.2026 № 1'!DH12</f>
        <v>0</v>
      </c>
      <c r="DN12" s="37"/>
    </row>
    <row r="13" spans="1:118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  <c r="DM13" s="37">
        <f>DG13-'[4]протокол от 15.01.2026 № 1'!DH13</f>
        <v>0</v>
      </c>
      <c r="DN13" s="37"/>
    </row>
    <row r="14" spans="1:118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  <c r="DM14" s="37">
        <f>DG14-'[4]протокол от 15.01.2026 № 1'!DH14</f>
        <v>0</v>
      </c>
      <c r="DN14" s="37"/>
    </row>
    <row r="15" spans="1:118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  <c r="DM15" s="37">
        <f>DG15-'[4]протокол от 15.01.2026 № 1'!DH15</f>
        <v>0</v>
      </c>
      <c r="DN15" s="37"/>
    </row>
    <row r="16" spans="1:118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  <c r="DM16" s="37">
        <f>DG16-'[4]протокол от 15.01.2026 № 1'!DH16</f>
        <v>0</v>
      </c>
      <c r="DN16" s="37"/>
    </row>
    <row r="17" spans="1:118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  <c r="DM17" s="37">
        <f>DG17-'[4]протокол от 15.01.2026 № 1'!DH17</f>
        <v>0</v>
      </c>
      <c r="DN17" s="37"/>
    </row>
    <row r="18" spans="1:118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  <c r="DM18" s="37">
        <f>DG18-'[4]протокол от 15.01.2026 № 1'!DH18</f>
        <v>0</v>
      </c>
      <c r="DN18" s="37"/>
    </row>
    <row r="19" spans="1:118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  <c r="DM19" s="37">
        <f>DG19-'[4]протокол от 15.01.2026 № 1'!DH19</f>
        <v>0</v>
      </c>
      <c r="DN19" s="37"/>
    </row>
    <row r="20" spans="1:118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  <c r="DM20" s="37">
        <f>DG20-'[4]протокол от 15.01.2026 № 1'!DH20</f>
        <v>0</v>
      </c>
      <c r="DN20" s="37"/>
    </row>
    <row r="21" spans="1:118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  <c r="DM21" s="37">
        <f>DG21-'[4]протокол от 15.01.2026 № 1'!DH21</f>
        <v>0</v>
      </c>
      <c r="DN21" s="37"/>
    </row>
    <row r="22" spans="1:118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  <c r="DM22" s="37">
        <f>DG22-'[4]протокол от 15.01.2026 № 1'!DH22</f>
        <v>0</v>
      </c>
      <c r="DN22" s="37"/>
    </row>
    <row r="23" spans="1:118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f>1294-388</f>
        <v>906</v>
      </c>
      <c r="CP23" s="14">
        <v>388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20231</v>
      </c>
      <c r="DI23" s="17">
        <v>3385</v>
      </c>
      <c r="DJ23" s="17">
        <f t="shared" si="32"/>
        <v>5902</v>
      </c>
      <c r="DK23" s="18">
        <v>1221</v>
      </c>
      <c r="DL23" s="18">
        <v>832</v>
      </c>
      <c r="DM23" s="37">
        <f>DG23-'[4]протокол от 15.01.2026 № 1'!DH23</f>
        <v>0</v>
      </c>
      <c r="DN23" s="37"/>
    </row>
    <row r="24" spans="1:118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  <c r="DM24" s="37">
        <f>DG24-'[4]протокол от 15.01.2026 № 1'!DH24</f>
        <v>0</v>
      </c>
      <c r="DN24" s="37"/>
    </row>
    <row r="25" spans="1:118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  <c r="DM25" s="37">
        <f>DG25-'[4]протокол от 15.01.2026 № 1'!DH25</f>
        <v>0</v>
      </c>
      <c r="DN25" s="37"/>
    </row>
    <row r="26" spans="1:118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  <c r="DM26" s="37">
        <f>DG26-'[4]протокол от 15.01.2026 № 1'!DH26</f>
        <v>0</v>
      </c>
      <c r="DN26" s="37"/>
    </row>
    <row r="27" spans="1:118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  <c r="DM27" s="37">
        <f>DG27-'[4]протокол от 15.01.2026 № 1'!DH27</f>
        <v>0</v>
      </c>
      <c r="DN27" s="37"/>
    </row>
    <row r="28" spans="1:118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  <c r="DM28" s="37">
        <f>DG28-'[4]протокол от 15.01.2026 № 1'!DH28</f>
        <v>0</v>
      </c>
      <c r="DN28" s="37"/>
    </row>
    <row r="29" spans="1:118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  <c r="DM29" s="37">
        <f>DG29-'[4]протокол от 15.01.2026 № 1'!DH29</f>
        <v>0</v>
      </c>
      <c r="DN29" s="37"/>
    </row>
    <row r="30" spans="1:118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  <c r="DM30" s="37">
        <f>DG30-'[4]протокол от 15.01.2026 № 1'!DH30</f>
        <v>0</v>
      </c>
      <c r="DN30" s="37"/>
    </row>
    <row r="31" spans="1:118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  <c r="DM31" s="37">
        <f>DG31-'[4]протокол от 15.01.2026 № 1'!DH31</f>
        <v>0</v>
      </c>
      <c r="DN31" s="37"/>
    </row>
    <row r="32" spans="1:118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  <c r="DM32" s="37">
        <f>DG32-'[4]протокол от 15.01.2026 № 1'!DH32</f>
        <v>0</v>
      </c>
      <c r="DN32" s="37"/>
    </row>
    <row r="33" spans="1:118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  <c r="DM33" s="37">
        <f>DG33-'[4]протокол от 15.01.2026 № 1'!DH33</f>
        <v>0</v>
      </c>
      <c r="DN33" s="37"/>
    </row>
    <row r="34" spans="1:118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  <c r="DM34" s="37">
        <f>DG34-'[4]протокол от 15.01.2026 № 1'!DH34</f>
        <v>0</v>
      </c>
      <c r="DN34" s="37"/>
    </row>
    <row r="35" spans="1:118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  <c r="DM35" s="37">
        <f>DG35-'[4]протокол от 15.01.2026 № 1'!DH35</f>
        <v>0</v>
      </c>
      <c r="DN35" s="37"/>
    </row>
    <row r="36" spans="1:118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  <c r="DM36" s="37">
        <f>DG36-'[4]протокол от 15.01.2026 № 1'!DH36</f>
        <v>0</v>
      </c>
      <c r="DN36" s="37"/>
    </row>
    <row r="37" spans="1:118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  <c r="DM37" s="37">
        <f>DG37-'[4]протокол от 15.01.2026 № 1'!DH37</f>
        <v>0</v>
      </c>
      <c r="DN37" s="37"/>
    </row>
    <row r="38" spans="1:118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  <c r="DM38" s="37">
        <f>DG38-'[4]протокол от 15.01.2026 № 1'!DH38</f>
        <v>0</v>
      </c>
      <c r="DN38" s="37"/>
    </row>
    <row r="39" spans="1:118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  <c r="DM39" s="37">
        <f>DG39-'[4]протокол от 15.01.2026 № 1'!DH39</f>
        <v>0</v>
      </c>
      <c r="DN39" s="37"/>
    </row>
    <row r="40" spans="1:118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  <c r="DM40" s="37">
        <f>DG40-'[4]протокол от 15.01.2026 № 1'!DH40</f>
        <v>0</v>
      </c>
      <c r="DN40" s="37"/>
    </row>
    <row r="41" spans="1:118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  <c r="DM41" s="37">
        <f>DG41-'[4]протокол от 15.01.2026 № 1'!DH41</f>
        <v>0</v>
      </c>
      <c r="DN41" s="37"/>
    </row>
    <row r="42" spans="1:118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  <c r="DM42" s="37">
        <f>DG42-'[4]протокол от 15.01.2026 № 1'!DH42</f>
        <v>0</v>
      </c>
      <c r="DN42" s="37"/>
    </row>
    <row r="43" spans="1:118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  <c r="DM43" s="37">
        <f>DG43-'[4]протокол от 15.01.2026 № 1'!DH43</f>
        <v>0</v>
      </c>
      <c r="DN43" s="37"/>
    </row>
    <row r="44" spans="1:118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  <c r="DM44" s="37">
        <f>DG44-'[4]протокол от 15.01.2026 № 1'!DH44</f>
        <v>0</v>
      </c>
      <c r="DN44" s="37"/>
    </row>
    <row r="45" spans="1:118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  <c r="DM45" s="37">
        <f>DG45-'[4]протокол от 15.01.2026 № 1'!DH45</f>
        <v>0</v>
      </c>
      <c r="DN45" s="37"/>
    </row>
    <row r="46" spans="1:118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  <c r="DM46" s="37">
        <f>DG46-'[4]протокол от 15.01.2026 № 1'!DH46</f>
        <v>0</v>
      </c>
      <c r="DN46" s="37"/>
    </row>
    <row r="47" spans="1:118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4146</v>
      </c>
      <c r="AS47" s="14">
        <f>2163-73</f>
        <v>2090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874</v>
      </c>
      <c r="BE47" s="14">
        <v>874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2251</v>
      </c>
      <c r="CF47" s="14">
        <v>2141</v>
      </c>
      <c r="CG47" s="14">
        <f>911-801</f>
        <v>110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23800</v>
      </c>
      <c r="DI47" s="17">
        <v>1687</v>
      </c>
      <c r="DJ47" s="17">
        <f t="shared" si="32"/>
        <v>6928</v>
      </c>
      <c r="DK47" s="18">
        <v>569</v>
      </c>
      <c r="DL47" s="18">
        <v>388</v>
      </c>
      <c r="DM47" s="37">
        <f>DG47-'[4]протокол от 15.01.2026 № 1'!DH47</f>
        <v>0</v>
      </c>
      <c r="DN47" s="37"/>
    </row>
    <row r="48" spans="1:118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  <c r="DM48" s="37">
        <f>DG48-'[4]протокол от 15.01.2026 № 1'!DH48</f>
        <v>0</v>
      </c>
      <c r="DN48" s="37"/>
    </row>
    <row r="49" spans="1:118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  <c r="DM49" s="37">
        <f>DG49-'[4]протокол от 15.01.2026 № 1'!DH49</f>
        <v>0</v>
      </c>
      <c r="DN49" s="37"/>
    </row>
    <row r="50" spans="1:118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  <c r="DM50" s="37">
        <f>DG50-'[4]протокол от 15.01.2026 № 1'!DH50</f>
        <v>0</v>
      </c>
      <c r="DN50" s="37"/>
    </row>
    <row r="51" spans="1:118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  <c r="DM51" s="37">
        <f>DG51-'[4]протокол от 15.01.2026 № 1'!DH51</f>
        <v>0</v>
      </c>
      <c r="DN51" s="37"/>
    </row>
    <row r="52" spans="1:118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  <c r="DM52" s="37">
        <f>DG52-'[4]протокол от 15.01.2026 № 1'!DH52</f>
        <v>0</v>
      </c>
      <c r="DN52" s="37"/>
    </row>
    <row r="53" spans="1:118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0</v>
      </c>
      <c r="DB53" s="14">
        <f>2026-2026</f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  <c r="DM53" s="37">
        <f>DG53-'[4]протокол от 15.01.2026 № 1'!DH53</f>
        <v>0</v>
      </c>
      <c r="DN53" s="37"/>
    </row>
    <row r="54" spans="1:118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  <c r="DM54" s="37">
        <f>DG54-'[4]протокол от 15.01.2026 № 1'!DH54</f>
        <v>0</v>
      </c>
      <c r="DN54" s="37"/>
    </row>
    <row r="55" spans="1:118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  <c r="DM55" s="37">
        <f>DG55-'[4]протокол от 15.01.2026 № 1'!DH55</f>
        <v>0</v>
      </c>
      <c r="DN55" s="37"/>
    </row>
    <row r="56" spans="1:118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  <c r="DM56" s="37">
        <f>DG56-'[4]протокол от 15.01.2026 № 1'!DH56</f>
        <v>0</v>
      </c>
      <c r="DN56" s="37"/>
    </row>
    <row r="57" spans="1:118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  <c r="DM57" s="37">
        <f>DG57-'[4]протокол от 15.01.2026 № 1'!DH57</f>
        <v>0</v>
      </c>
      <c r="DN57" s="37"/>
    </row>
    <row r="58" spans="1:118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  <c r="DM58" s="37">
        <f>DG58-'[4]протокол от 15.01.2026 № 1'!DH58</f>
        <v>0</v>
      </c>
      <c r="DN58" s="37"/>
    </row>
    <row r="59" spans="1:118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  <c r="DM59" s="37">
        <f>DG59-'[4]протокол от 15.01.2026 № 1'!DH59</f>
        <v>0</v>
      </c>
      <c r="DN59" s="37"/>
    </row>
    <row r="60" spans="1:118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  <c r="DM60" s="37">
        <f>DG60-'[4]протокол от 15.01.2026 № 1'!DH60</f>
        <v>0</v>
      </c>
      <c r="DN60" s="37"/>
    </row>
    <row r="61" spans="1:118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  <c r="DM61" s="37">
        <f>DG61-'[4]протокол от 15.01.2026 № 1'!DH61</f>
        <v>0</v>
      </c>
      <c r="DN61" s="37"/>
    </row>
    <row r="62" spans="1:118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  <c r="DM62" s="37">
        <f>DG62-'[4]протокол от 15.01.2026 № 1'!DH62</f>
        <v>0</v>
      </c>
      <c r="DN62" s="37"/>
    </row>
    <row r="63" spans="1:118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  <c r="DM63" s="37">
        <f>DG63-'[4]протокол от 15.01.2026 № 1'!DH63</f>
        <v>0</v>
      </c>
      <c r="DN63" s="37"/>
    </row>
    <row r="64" spans="1:118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  <c r="DM64" s="37">
        <f>DG64-'[4]протокол от 15.01.2026 № 1'!DH64</f>
        <v>0</v>
      </c>
      <c r="DN64" s="37"/>
    </row>
    <row r="65" spans="1:118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14</v>
      </c>
      <c r="K65" s="14">
        <v>1255</v>
      </c>
      <c r="L65" s="14">
        <f>14-14</f>
        <v>0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  <c r="DM65" s="37">
        <f>DG65-'[4]протокол от 15.01.2026 № 1'!DH65</f>
        <v>0</v>
      </c>
      <c r="DN65" s="37"/>
    </row>
    <row r="66" spans="1:118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  <c r="DM66" s="37">
        <f>DG66-'[4]протокол от 15.01.2026 № 1'!DH66</f>
        <v>0</v>
      </c>
      <c r="DN66" s="37"/>
    </row>
    <row r="67" spans="1:118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  <c r="DM67" s="37">
        <f>DG67-'[4]протокол от 15.01.2026 № 1'!DH67</f>
        <v>0</v>
      </c>
      <c r="DN67" s="37"/>
    </row>
    <row r="68" spans="1:118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  <c r="DM68" s="37">
        <f>DG68-'[4]протокол от 15.01.2026 № 1'!DH68</f>
        <v>0</v>
      </c>
      <c r="DN68" s="37"/>
    </row>
    <row r="69" spans="1:118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  <c r="DM69" s="37">
        <f>DG69-'[4]протокол от 15.01.2026 № 1'!DH69</f>
        <v>0</v>
      </c>
      <c r="DN69" s="37"/>
    </row>
    <row r="70" spans="1:118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  <c r="DM70" s="37">
        <f>DG70-'[4]протокол от 15.01.2026 № 1'!DH70</f>
        <v>0</v>
      </c>
      <c r="DN70" s="37"/>
    </row>
    <row r="71" spans="1:118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  <c r="DM71" s="37">
        <f>DG71-'[4]протокол от 15.01.2026 № 1'!DH71</f>
        <v>0</v>
      </c>
      <c r="DN71" s="37"/>
    </row>
    <row r="72" spans="1:118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  <c r="DM72" s="37">
        <f>DG72-'[4]протокол от 15.01.2026 № 1'!DH72</f>
        <v>0</v>
      </c>
      <c r="DN72" s="37"/>
    </row>
    <row r="73" spans="1:118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  <c r="DM73" s="37">
        <f>DG73-'[4]протокол от 15.01.2026 № 1'!DH73</f>
        <v>0</v>
      </c>
      <c r="DN73" s="37"/>
    </row>
    <row r="74" spans="1:118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  <c r="DM74" s="37">
        <f>DG74-'[4]протокол от 15.01.2026 № 1'!DH74</f>
        <v>0</v>
      </c>
      <c r="DN74" s="37"/>
    </row>
    <row r="75" spans="1:118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  <c r="DM75" s="37">
        <f>DG75-'[4]протокол от 15.01.2026 № 1'!DH75</f>
        <v>0</v>
      </c>
      <c r="DN75" s="37"/>
    </row>
    <row r="76" spans="1:118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  <c r="DM76" s="37">
        <f>DG76-'[4]протокол от 15.01.2026 № 1'!DH76</f>
        <v>0</v>
      </c>
      <c r="DN76" s="37"/>
    </row>
    <row r="77" spans="1:118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  <c r="DM77" s="37">
        <f>DG77-'[4]протокол от 15.01.2026 № 1'!DH77</f>
        <v>0</v>
      </c>
      <c r="DN77" s="37"/>
    </row>
    <row r="78" spans="1:118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  <c r="DM78" s="37">
        <f>DG78-'[4]протокол от 15.01.2026 № 1'!DH78</f>
        <v>0</v>
      </c>
      <c r="DN78" s="37"/>
    </row>
    <row r="79" spans="1:118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  <c r="DM79" s="37">
        <f>DG79-'[4]протокол от 15.01.2026 № 1'!DH79</f>
        <v>0</v>
      </c>
      <c r="DN79" s="37"/>
    </row>
    <row r="80" spans="1:118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f>7000-62</f>
        <v>6938</v>
      </c>
      <c r="DL80" s="18">
        <f>2029-810</f>
        <v>1219</v>
      </c>
      <c r="DM80" s="37">
        <f>DG80-'[4]протокол от 15.01.2026 № 1'!DH80</f>
        <v>0</v>
      </c>
      <c r="DN80" s="37"/>
    </row>
    <row r="81" spans="1:118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  <c r="DM81" s="37">
        <f>DG81-'[4]протокол от 15.01.2026 № 1'!DH81</f>
        <v>0</v>
      </c>
      <c r="DN81" s="37"/>
    </row>
    <row r="82" spans="1:118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  <c r="DM82" s="37">
        <f>DG82-'[4]протокол от 15.01.2026 № 1'!DH82</f>
        <v>0</v>
      </c>
      <c r="DN82" s="37"/>
    </row>
    <row r="83" spans="1:118" ht="15.75" x14ac:dyDescent="0.2">
      <c r="A83" s="19" t="s">
        <v>148</v>
      </c>
      <c r="B83" s="13">
        <f t="shared" si="34"/>
        <v>13432</v>
      </c>
      <c r="C83" s="15">
        <v>0</v>
      </c>
      <c r="D83" s="15">
        <f>16987-4000</f>
        <v>12987</v>
      </c>
      <c r="E83" s="15">
        <f>1782 -1337</f>
        <v>445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5723</v>
      </c>
      <c r="CV83" s="13">
        <f t="shared" si="61"/>
        <v>5723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5723</v>
      </c>
      <c r="DE83" s="14">
        <f>386+5337</f>
        <v>5723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  <c r="DM83" s="37">
        <f>DG83-'[4]протокол от 15.01.2026 № 1'!DH83</f>
        <v>0</v>
      </c>
      <c r="DN83" s="37"/>
    </row>
    <row r="84" spans="1:118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  <c r="DM84" s="37">
        <f>DG84-'[4]протокол от 15.01.2026 № 1'!DH84</f>
        <v>0</v>
      </c>
      <c r="DN84" s="37"/>
    </row>
    <row r="85" spans="1:118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  <c r="DM85" s="37">
        <f>DG85-'[4]протокол от 15.01.2026 № 1'!DH85</f>
        <v>0</v>
      </c>
      <c r="DN85" s="37"/>
    </row>
    <row r="86" spans="1:118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  <c r="DM86" s="37">
        <f>DG86-'[4]протокол от 15.01.2026 № 1'!DH86</f>
        <v>0</v>
      </c>
      <c r="DN86" s="37"/>
    </row>
    <row r="87" spans="1:118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  <c r="DM87" s="37">
        <f>DG87-'[4]протокол от 15.01.2026 № 1'!DH87</f>
        <v>0</v>
      </c>
      <c r="DN87" s="37"/>
    </row>
    <row r="88" spans="1:118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  <c r="DM88" s="37">
        <f>DG88-'[4]протокол от 15.01.2026 № 1'!DH88</f>
        <v>0</v>
      </c>
      <c r="DN88" s="37"/>
    </row>
    <row r="89" spans="1:118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  <c r="DM89" s="37">
        <f>DG89-'[4]протокол от 15.01.2026 № 1'!DH89</f>
        <v>0</v>
      </c>
      <c r="DN89" s="37"/>
    </row>
    <row r="90" spans="1:118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  <c r="DM90" s="37">
        <f>DG90-'[4]протокол от 15.01.2026 № 1'!DH90</f>
        <v>0</v>
      </c>
      <c r="DN90" s="37"/>
    </row>
    <row r="91" spans="1:118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  <c r="DM91" s="37">
        <f>DG91-'[4]протокол от 15.01.2026 № 1'!DH91</f>
        <v>0</v>
      </c>
      <c r="DN91" s="37"/>
    </row>
    <row r="92" spans="1:118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  <c r="DM92" s="37">
        <f>DG92-'[4]протокол от 15.01.2026 № 1'!DH92</f>
        <v>0</v>
      </c>
      <c r="DN92" s="37"/>
    </row>
    <row r="93" spans="1:118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  <c r="DM93" s="37">
        <f>DG93-'[4]протокол от 15.01.2026 № 1'!DH93</f>
        <v>0</v>
      </c>
      <c r="DN93" s="37"/>
    </row>
    <row r="94" spans="1:118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  <c r="DM94" s="37">
        <f>DG94-'[4]протокол от 15.01.2026 № 1'!DH94</f>
        <v>0</v>
      </c>
      <c r="DN94" s="37"/>
    </row>
    <row r="95" spans="1:118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  <c r="DM95" s="37">
        <f>DG95-'[4]протокол от 15.01.2026 № 1'!DH95</f>
        <v>0</v>
      </c>
      <c r="DN95" s="37"/>
    </row>
    <row r="96" spans="1:118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  <c r="DM96" s="37">
        <f>DG96-'[4]протокол от 15.01.2026 № 1'!DH96</f>
        <v>0</v>
      </c>
      <c r="DN96" s="37"/>
    </row>
    <row r="97" spans="1:118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  <c r="DM97" s="37">
        <f>DG97-'[4]протокол от 15.01.2026 № 1'!DH97</f>
        <v>0</v>
      </c>
      <c r="DN97" s="37"/>
    </row>
    <row r="98" spans="1:118" ht="31.5" x14ac:dyDescent="0.2">
      <c r="A98" s="31" t="s">
        <v>158</v>
      </c>
      <c r="B98" s="32">
        <f>C98+D98+E98+F98+G98+H98+I98+J98+K98+L98+M98+N98</f>
        <v>980233</v>
      </c>
      <c r="C98" s="32">
        <f t="shared" ref="C98:AH98" si="68">SUM(C7:C97)</f>
        <v>65058</v>
      </c>
      <c r="D98" s="32">
        <f t="shared" si="68"/>
        <v>765766</v>
      </c>
      <c r="E98" s="32">
        <f t="shared" si="68"/>
        <v>6803</v>
      </c>
      <c r="F98" s="32">
        <f t="shared" si="68"/>
        <v>3235</v>
      </c>
      <c r="G98" s="32">
        <f t="shared" si="68"/>
        <v>0</v>
      </c>
      <c r="H98" s="32">
        <f t="shared" si="68"/>
        <v>13241</v>
      </c>
      <c r="I98" s="32">
        <f t="shared" si="68"/>
        <v>20771</v>
      </c>
      <c r="J98" s="32">
        <f t="shared" si="68"/>
        <v>21886</v>
      </c>
      <c r="K98" s="32">
        <f t="shared" si="68"/>
        <v>1762</v>
      </c>
      <c r="L98" s="32">
        <f t="shared" si="68"/>
        <v>78830</v>
      </c>
      <c r="M98" s="32">
        <f t="shared" si="68"/>
        <v>2881</v>
      </c>
      <c r="N98" s="32">
        <f t="shared" si="68"/>
        <v>0</v>
      </c>
      <c r="O98" s="32">
        <f t="shared" si="68"/>
        <v>618375</v>
      </c>
      <c r="P98" s="32">
        <f t="shared" si="68"/>
        <v>21954</v>
      </c>
      <c r="Q98" s="32">
        <f t="shared" si="68"/>
        <v>573882</v>
      </c>
      <c r="R98" s="32">
        <f t="shared" si="68"/>
        <v>2134</v>
      </c>
      <c r="S98" s="32">
        <f t="shared" si="68"/>
        <v>9189</v>
      </c>
      <c r="T98" s="32">
        <f t="shared" si="68"/>
        <v>4150</v>
      </c>
      <c r="U98" s="32">
        <f t="shared" si="68"/>
        <v>0</v>
      </c>
      <c r="V98" s="32">
        <f t="shared" si="68"/>
        <v>0</v>
      </c>
      <c r="W98" s="32">
        <f t="shared" si="68"/>
        <v>7066</v>
      </c>
      <c r="X98" s="32">
        <f t="shared" si="68"/>
        <v>60380</v>
      </c>
      <c r="Y98" s="32">
        <f t="shared" si="68"/>
        <v>44925</v>
      </c>
      <c r="Z98" s="32">
        <f t="shared" si="68"/>
        <v>37765</v>
      </c>
      <c r="AA98" s="32">
        <f t="shared" si="68"/>
        <v>7160</v>
      </c>
      <c r="AB98" s="32">
        <f t="shared" si="68"/>
        <v>15455</v>
      </c>
      <c r="AC98" s="32">
        <f t="shared" si="68"/>
        <v>15244</v>
      </c>
      <c r="AD98" s="32">
        <f t="shared" si="68"/>
        <v>211</v>
      </c>
      <c r="AE98" s="32">
        <f t="shared" si="68"/>
        <v>75467</v>
      </c>
      <c r="AF98" s="32">
        <f t="shared" si="68"/>
        <v>67766</v>
      </c>
      <c r="AG98" s="32">
        <f t="shared" si="68"/>
        <v>7701</v>
      </c>
      <c r="AH98" s="32">
        <f t="shared" si="68"/>
        <v>0</v>
      </c>
      <c r="AI98" s="32">
        <f t="shared" ref="AI98:CT98" si="69">SUM(AI7:AI97)</f>
        <v>2259</v>
      </c>
      <c r="AJ98" s="32">
        <f t="shared" si="69"/>
        <v>258</v>
      </c>
      <c r="AK98" s="32">
        <f t="shared" si="69"/>
        <v>2001</v>
      </c>
      <c r="AL98" s="32">
        <f t="shared" si="69"/>
        <v>98037</v>
      </c>
      <c r="AM98" s="32">
        <f t="shared" si="69"/>
        <v>82984</v>
      </c>
      <c r="AN98" s="32">
        <f t="shared" si="69"/>
        <v>15053</v>
      </c>
      <c r="AO98" s="32">
        <f t="shared" si="69"/>
        <v>21189</v>
      </c>
      <c r="AP98" s="32">
        <f t="shared" si="69"/>
        <v>18975</v>
      </c>
      <c r="AQ98" s="32">
        <f t="shared" si="69"/>
        <v>2214</v>
      </c>
      <c r="AR98" s="32">
        <f t="shared" si="69"/>
        <v>246797</v>
      </c>
      <c r="AS98" s="32">
        <f t="shared" si="69"/>
        <v>114752</v>
      </c>
      <c r="AT98" s="32">
        <f t="shared" si="69"/>
        <v>13323</v>
      </c>
      <c r="AU98" s="32">
        <f t="shared" si="69"/>
        <v>0</v>
      </c>
      <c r="AV98" s="32">
        <f t="shared" si="69"/>
        <v>1354</v>
      </c>
      <c r="AW98" s="32">
        <f t="shared" si="69"/>
        <v>23</v>
      </c>
      <c r="AX98" s="32">
        <f t="shared" si="69"/>
        <v>9824</v>
      </c>
      <c r="AY98" s="32">
        <f t="shared" si="69"/>
        <v>9824</v>
      </c>
      <c r="AZ98" s="32">
        <f t="shared" si="69"/>
        <v>0</v>
      </c>
      <c r="BA98" s="32">
        <f t="shared" si="69"/>
        <v>1539</v>
      </c>
      <c r="BB98" s="32">
        <f t="shared" si="69"/>
        <v>1539</v>
      </c>
      <c r="BC98" s="32">
        <f t="shared" si="69"/>
        <v>0</v>
      </c>
      <c r="BD98" s="32">
        <f t="shared" si="69"/>
        <v>60950</v>
      </c>
      <c r="BE98" s="32">
        <f t="shared" si="69"/>
        <v>50137</v>
      </c>
      <c r="BF98" s="32">
        <f t="shared" si="69"/>
        <v>10813</v>
      </c>
      <c r="BG98" s="32">
        <f t="shared" si="69"/>
        <v>3746</v>
      </c>
      <c r="BH98" s="32">
        <f t="shared" si="69"/>
        <v>3746</v>
      </c>
      <c r="BI98" s="32">
        <f t="shared" si="69"/>
        <v>0</v>
      </c>
      <c r="BJ98" s="32">
        <f t="shared" si="69"/>
        <v>41286</v>
      </c>
      <c r="BK98" s="32">
        <f t="shared" si="69"/>
        <v>41253</v>
      </c>
      <c r="BL98" s="32">
        <f t="shared" si="69"/>
        <v>33</v>
      </c>
      <c r="BM98" s="32">
        <f t="shared" si="69"/>
        <v>43930</v>
      </c>
      <c r="BN98" s="32">
        <f t="shared" si="69"/>
        <v>42013</v>
      </c>
      <c r="BO98" s="32">
        <f t="shared" si="69"/>
        <v>1917</v>
      </c>
      <c r="BP98" s="32">
        <f t="shared" si="69"/>
        <v>184991</v>
      </c>
      <c r="BQ98" s="32">
        <f t="shared" si="69"/>
        <v>37608</v>
      </c>
      <c r="BR98" s="32">
        <f t="shared" si="69"/>
        <v>26236</v>
      </c>
      <c r="BS98" s="32">
        <f t="shared" si="69"/>
        <v>11372</v>
      </c>
      <c r="BT98" s="32">
        <f t="shared" si="69"/>
        <v>14956</v>
      </c>
      <c r="BU98" s="32">
        <f t="shared" si="69"/>
        <v>47932</v>
      </c>
      <c r="BV98" s="32">
        <f t="shared" si="69"/>
        <v>7624</v>
      </c>
      <c r="BW98" s="32">
        <f t="shared" si="69"/>
        <v>7282</v>
      </c>
      <c r="BX98" s="32">
        <f t="shared" si="69"/>
        <v>342</v>
      </c>
      <c r="BY98" s="32">
        <f t="shared" si="69"/>
        <v>0</v>
      </c>
      <c r="BZ98" s="32">
        <f t="shared" si="69"/>
        <v>0</v>
      </c>
      <c r="CA98" s="32">
        <f t="shared" si="69"/>
        <v>0</v>
      </c>
      <c r="CB98" s="32">
        <f t="shared" si="69"/>
        <v>76871</v>
      </c>
      <c r="CC98" s="32">
        <f t="shared" si="69"/>
        <v>60932</v>
      </c>
      <c r="CD98" s="32">
        <f t="shared" si="69"/>
        <v>15939</v>
      </c>
      <c r="CE98" s="32">
        <f t="shared" si="69"/>
        <v>210239</v>
      </c>
      <c r="CF98" s="32">
        <f t="shared" si="69"/>
        <v>196780</v>
      </c>
      <c r="CG98" s="32">
        <f t="shared" si="69"/>
        <v>13459</v>
      </c>
      <c r="CH98" s="32">
        <f t="shared" si="69"/>
        <v>99561</v>
      </c>
      <c r="CI98" s="32">
        <f t="shared" si="69"/>
        <v>71284</v>
      </c>
      <c r="CJ98" s="32">
        <f t="shared" si="69"/>
        <v>28277</v>
      </c>
      <c r="CK98" s="32">
        <f t="shared" si="69"/>
        <v>0</v>
      </c>
      <c r="CL98" s="32">
        <f t="shared" si="69"/>
        <v>0</v>
      </c>
      <c r="CM98" s="32">
        <f t="shared" si="69"/>
        <v>0</v>
      </c>
      <c r="CN98" s="32">
        <f t="shared" si="69"/>
        <v>92479</v>
      </c>
      <c r="CO98" s="32">
        <f t="shared" si="69"/>
        <v>66952</v>
      </c>
      <c r="CP98" s="32">
        <f t="shared" si="69"/>
        <v>25527</v>
      </c>
      <c r="CQ98" s="32">
        <f t="shared" si="69"/>
        <v>1800</v>
      </c>
      <c r="CR98" s="32">
        <f t="shared" si="69"/>
        <v>94846</v>
      </c>
      <c r="CS98" s="32">
        <f t="shared" si="69"/>
        <v>66580</v>
      </c>
      <c r="CT98" s="32">
        <f t="shared" si="69"/>
        <v>28266</v>
      </c>
      <c r="CU98" s="32">
        <f t="shared" ref="CU98:DF98" si="70">SUM(CU7:CU97)</f>
        <v>147511</v>
      </c>
      <c r="CV98" s="32">
        <f t="shared" si="70"/>
        <v>106477</v>
      </c>
      <c r="CW98" s="32">
        <f t="shared" si="70"/>
        <v>41034</v>
      </c>
      <c r="CX98" s="32">
        <f t="shared" si="70"/>
        <v>10618</v>
      </c>
      <c r="CY98" s="32">
        <f t="shared" si="70"/>
        <v>9608</v>
      </c>
      <c r="CZ98" s="32">
        <f t="shared" si="70"/>
        <v>1010</v>
      </c>
      <c r="DA98" s="32">
        <f t="shared" si="70"/>
        <v>70370</v>
      </c>
      <c r="DB98" s="32">
        <f t="shared" si="70"/>
        <v>56189</v>
      </c>
      <c r="DC98" s="32">
        <f t="shared" si="70"/>
        <v>14181</v>
      </c>
      <c r="DD98" s="32">
        <f t="shared" si="70"/>
        <v>66523</v>
      </c>
      <c r="DE98" s="32">
        <f t="shared" si="70"/>
        <v>40680</v>
      </c>
      <c r="DF98" s="32">
        <f t="shared" si="70"/>
        <v>25843</v>
      </c>
      <c r="DG98" s="32">
        <f t="shared" si="67"/>
        <v>2976294</v>
      </c>
      <c r="DH98" s="32">
        <f t="shared" si="65"/>
        <v>2118321</v>
      </c>
      <c r="DI98" s="32">
        <f>SUM(DI7:DI97)</f>
        <v>287049</v>
      </c>
      <c r="DJ98" s="32">
        <f t="shared" si="66"/>
        <v>857973</v>
      </c>
      <c r="DK98" s="32">
        <f>SUM(DK7:DK97)</f>
        <v>180085</v>
      </c>
      <c r="DL98" s="32">
        <f>SUM(DL7:DL97)</f>
        <v>67426</v>
      </c>
      <c r="DN98" s="37"/>
    </row>
    <row r="101" spans="1:118" ht="28.5" customHeight="1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</row>
  </sheetData>
  <autoFilter ref="A6:DL98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AP5:AQ5"/>
    <mergeCell ref="AR5:AR6"/>
    <mergeCell ref="AS5:AW5"/>
    <mergeCell ref="AX5:AX6"/>
    <mergeCell ref="AY5:AZ5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8"/>
  <sheetViews>
    <sheetView showZeros="0" tabSelected="1" zoomScale="70" zoomScaleNormal="70" workbookViewId="0">
      <pane xSplit="1" ySplit="6" topLeftCell="CN7" activePane="bottomRight" state="frozenSplit"/>
      <selection pane="topRight" activeCell="D1" sqref="D1"/>
      <selection pane="bottomLeft" activeCell="DA6" sqref="DA6"/>
      <selection pane="bottomRight" activeCell="DL117" sqref="DL117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9.5703125" style="23" customWidth="1"/>
    <col min="25" max="25" width="10.7109375" style="23" customWidth="1"/>
    <col min="26" max="26" width="7.7109375" style="23" customWidth="1"/>
    <col min="27" max="27" width="7.28515625" style="23" customWidth="1"/>
    <col min="28" max="28" width="10.42578125" style="23" customWidth="1"/>
    <col min="29" max="29" width="11.14062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5" width="9.7109375" style="23" customWidth="1"/>
    <col min="46" max="46" width="10.140625" style="23" customWidth="1"/>
    <col min="47" max="47" width="10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6" s="1" customFormat="1" ht="33.75" customHeight="1" x14ac:dyDescent="0.2">
      <c r="A1" s="9"/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"/>
      <c r="P1" s="9"/>
      <c r="Q1" s="9"/>
      <c r="T1" s="2"/>
      <c r="U1" s="2"/>
      <c r="Y1" s="2"/>
      <c r="CJ1" s="10"/>
      <c r="CK1" s="10"/>
      <c r="CL1" s="10"/>
    </row>
    <row r="2" spans="1:116" s="4" customFormat="1" ht="25.5" customHeight="1" x14ac:dyDescent="0.2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</row>
    <row r="3" spans="1:116" s="4" customFormat="1" ht="15.75" customHeight="1" x14ac:dyDescent="0.25">
      <c r="A3" s="50" t="s">
        <v>0</v>
      </c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1"/>
      <c r="R3" s="5"/>
      <c r="S3" s="11"/>
      <c r="T3" s="52" t="s">
        <v>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 t="s">
        <v>1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 t="s">
        <v>1</v>
      </c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 t="s">
        <v>1</v>
      </c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4"/>
      <c r="CR3" s="47" t="s">
        <v>1</v>
      </c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57" t="s">
        <v>2</v>
      </c>
      <c r="DH3" s="47" t="s">
        <v>3</v>
      </c>
      <c r="DI3" s="51"/>
      <c r="DJ3" s="59"/>
      <c r="DK3" s="66" t="s">
        <v>161</v>
      </c>
      <c r="DL3" s="66"/>
    </row>
    <row r="4" spans="1:116" s="6" customFormat="1" ht="15.75" customHeight="1" x14ac:dyDescent="0.2">
      <c r="A4" s="50"/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5</v>
      </c>
      <c r="P4" s="47"/>
      <c r="Q4" s="47"/>
      <c r="R4" s="47"/>
      <c r="S4" s="47"/>
      <c r="T4" s="47"/>
      <c r="U4" s="47"/>
      <c r="V4" s="47"/>
      <c r="W4" s="47"/>
      <c r="X4" s="47" t="s">
        <v>6</v>
      </c>
      <c r="Y4" s="47"/>
      <c r="Z4" s="47"/>
      <c r="AA4" s="47"/>
      <c r="AB4" s="47"/>
      <c r="AC4" s="47"/>
      <c r="AD4" s="47"/>
      <c r="AE4" s="47" t="s">
        <v>7</v>
      </c>
      <c r="AF4" s="47"/>
      <c r="AG4" s="47"/>
      <c r="AH4" s="47"/>
      <c r="AI4" s="47" t="s">
        <v>8</v>
      </c>
      <c r="AJ4" s="47"/>
      <c r="AK4" s="47"/>
      <c r="AL4" s="47" t="s">
        <v>9</v>
      </c>
      <c r="AM4" s="47"/>
      <c r="AN4" s="47"/>
      <c r="AO4" s="47" t="s">
        <v>10</v>
      </c>
      <c r="AP4" s="47"/>
      <c r="AQ4" s="47"/>
      <c r="AR4" s="47" t="s">
        <v>11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 t="s">
        <v>12</v>
      </c>
      <c r="BN4" s="47"/>
      <c r="BO4" s="47"/>
      <c r="BP4" s="53" t="s">
        <v>13</v>
      </c>
      <c r="BQ4" s="47" t="s">
        <v>14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 t="s">
        <v>15</v>
      </c>
      <c r="CF4" s="47"/>
      <c r="CG4" s="47"/>
      <c r="CH4" s="47" t="s">
        <v>16</v>
      </c>
      <c r="CI4" s="47"/>
      <c r="CJ4" s="47"/>
      <c r="CK4" s="47"/>
      <c r="CL4" s="47"/>
      <c r="CM4" s="47"/>
      <c r="CN4" s="47" t="s">
        <v>17</v>
      </c>
      <c r="CO4" s="47"/>
      <c r="CP4" s="47"/>
      <c r="CQ4" s="44"/>
      <c r="CR4" s="47" t="s">
        <v>18</v>
      </c>
      <c r="CS4" s="47"/>
      <c r="CT4" s="47"/>
      <c r="CU4" s="47" t="s">
        <v>19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58"/>
      <c r="DH4" s="55" t="s">
        <v>20</v>
      </c>
      <c r="DI4" s="8"/>
      <c r="DJ4" s="61" t="s">
        <v>21</v>
      </c>
      <c r="DK4" s="67" t="s">
        <v>166</v>
      </c>
      <c r="DL4" s="67" t="s">
        <v>167</v>
      </c>
    </row>
    <row r="5" spans="1:116" s="6" customFormat="1" ht="15.75" customHeight="1" x14ac:dyDescent="0.2">
      <c r="A5" s="50"/>
      <c r="B5" s="53" t="s">
        <v>13</v>
      </c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3" t="s">
        <v>13</v>
      </c>
      <c r="P5" s="47" t="s">
        <v>3</v>
      </c>
      <c r="Q5" s="54"/>
      <c r="R5" s="54"/>
      <c r="S5" s="54"/>
      <c r="T5" s="54"/>
      <c r="U5" s="54"/>
      <c r="V5" s="54"/>
      <c r="W5" s="54"/>
      <c r="X5" s="53" t="s">
        <v>22</v>
      </c>
      <c r="Y5" s="53" t="s">
        <v>23</v>
      </c>
      <c r="Z5" s="47" t="s">
        <v>24</v>
      </c>
      <c r="AA5" s="47"/>
      <c r="AB5" s="53" t="s">
        <v>25</v>
      </c>
      <c r="AC5" s="47" t="s">
        <v>24</v>
      </c>
      <c r="AD5" s="47"/>
      <c r="AE5" s="53" t="s">
        <v>13</v>
      </c>
      <c r="AF5" s="47" t="s">
        <v>3</v>
      </c>
      <c r="AG5" s="47"/>
      <c r="AH5" s="55"/>
      <c r="AI5" s="53" t="s">
        <v>26</v>
      </c>
      <c r="AJ5" s="47" t="s">
        <v>24</v>
      </c>
      <c r="AK5" s="47"/>
      <c r="AL5" s="53" t="s">
        <v>27</v>
      </c>
      <c r="AM5" s="47" t="s">
        <v>24</v>
      </c>
      <c r="AN5" s="47"/>
      <c r="AO5" s="53" t="s">
        <v>28</v>
      </c>
      <c r="AP5" s="47" t="s">
        <v>24</v>
      </c>
      <c r="AQ5" s="47"/>
      <c r="AR5" s="53" t="s">
        <v>13</v>
      </c>
      <c r="AS5" s="47" t="s">
        <v>3</v>
      </c>
      <c r="AT5" s="47"/>
      <c r="AU5" s="47"/>
      <c r="AV5" s="47"/>
      <c r="AW5" s="47"/>
      <c r="AX5" s="47" t="s">
        <v>29</v>
      </c>
      <c r="AY5" s="47" t="s">
        <v>24</v>
      </c>
      <c r="AZ5" s="47"/>
      <c r="BA5" s="53" t="s">
        <v>30</v>
      </c>
      <c r="BB5" s="47" t="s">
        <v>24</v>
      </c>
      <c r="BC5" s="47"/>
      <c r="BD5" s="53" t="s">
        <v>31</v>
      </c>
      <c r="BE5" s="47" t="s">
        <v>24</v>
      </c>
      <c r="BF5" s="47"/>
      <c r="BG5" s="53" t="s">
        <v>32</v>
      </c>
      <c r="BH5" s="47" t="s">
        <v>24</v>
      </c>
      <c r="BI5" s="47"/>
      <c r="BJ5" s="53" t="s">
        <v>33</v>
      </c>
      <c r="BK5" s="47" t="s">
        <v>24</v>
      </c>
      <c r="BL5" s="47"/>
      <c r="BM5" s="53" t="s">
        <v>13</v>
      </c>
      <c r="BN5" s="47" t="s">
        <v>3</v>
      </c>
      <c r="BO5" s="47"/>
      <c r="BP5" s="53"/>
      <c r="BQ5" s="47" t="s">
        <v>34</v>
      </c>
      <c r="BR5" s="47" t="s">
        <v>24</v>
      </c>
      <c r="BS5" s="47"/>
      <c r="BT5" s="53" t="s">
        <v>35</v>
      </c>
      <c r="BU5" s="53" t="s">
        <v>36</v>
      </c>
      <c r="BV5" s="53" t="s">
        <v>37</v>
      </c>
      <c r="BW5" s="47" t="s">
        <v>24</v>
      </c>
      <c r="BX5" s="47"/>
      <c r="BY5" s="53" t="s">
        <v>38</v>
      </c>
      <c r="BZ5" s="47" t="s">
        <v>24</v>
      </c>
      <c r="CA5" s="47"/>
      <c r="CB5" s="53" t="s">
        <v>39</v>
      </c>
      <c r="CC5" s="47" t="s">
        <v>24</v>
      </c>
      <c r="CD5" s="47"/>
      <c r="CE5" s="53" t="s">
        <v>40</v>
      </c>
      <c r="CF5" s="47" t="s">
        <v>3</v>
      </c>
      <c r="CG5" s="47"/>
      <c r="CH5" s="53" t="s">
        <v>41</v>
      </c>
      <c r="CI5" s="47" t="s">
        <v>3</v>
      </c>
      <c r="CJ5" s="47"/>
      <c r="CK5" s="53" t="s">
        <v>42</v>
      </c>
      <c r="CL5" s="47" t="s">
        <v>3</v>
      </c>
      <c r="CM5" s="47"/>
      <c r="CN5" s="53" t="s">
        <v>43</v>
      </c>
      <c r="CO5" s="51" t="s">
        <v>3</v>
      </c>
      <c r="CP5" s="62"/>
      <c r="CQ5" s="63"/>
      <c r="CR5" s="53" t="s">
        <v>44</v>
      </c>
      <c r="CS5" s="47" t="s">
        <v>3</v>
      </c>
      <c r="CT5" s="47"/>
      <c r="CU5" s="53" t="s">
        <v>13</v>
      </c>
      <c r="CV5" s="47" t="s">
        <v>3</v>
      </c>
      <c r="CW5" s="47"/>
      <c r="CX5" s="53" t="s">
        <v>45</v>
      </c>
      <c r="CY5" s="47" t="s">
        <v>3</v>
      </c>
      <c r="CZ5" s="47"/>
      <c r="DA5" s="53" t="s">
        <v>46</v>
      </c>
      <c r="DB5" s="47" t="s">
        <v>3</v>
      </c>
      <c r="DC5" s="47"/>
      <c r="DD5" s="53" t="s">
        <v>47</v>
      </c>
      <c r="DE5" s="47" t="s">
        <v>3</v>
      </c>
      <c r="DF5" s="47"/>
      <c r="DG5" s="58"/>
      <c r="DH5" s="55"/>
      <c r="DI5" s="8"/>
      <c r="DJ5" s="61"/>
      <c r="DK5" s="67"/>
      <c r="DL5" s="67"/>
    </row>
    <row r="6" spans="1:116" s="6" customFormat="1" ht="138.75" customHeight="1" x14ac:dyDescent="0.2">
      <c r="A6" s="50"/>
      <c r="B6" s="53"/>
      <c r="C6" s="45" t="s">
        <v>48</v>
      </c>
      <c r="D6" s="45" t="s">
        <v>49</v>
      </c>
      <c r="E6" s="45" t="s">
        <v>50</v>
      </c>
      <c r="F6" s="45" t="s">
        <v>51</v>
      </c>
      <c r="G6" s="45" t="s">
        <v>52</v>
      </c>
      <c r="H6" s="45" t="s">
        <v>53</v>
      </c>
      <c r="I6" s="45" t="s">
        <v>54</v>
      </c>
      <c r="J6" s="45" t="s">
        <v>55</v>
      </c>
      <c r="K6" s="45" t="s">
        <v>56</v>
      </c>
      <c r="L6" s="45" t="s">
        <v>57</v>
      </c>
      <c r="M6" s="45" t="s">
        <v>58</v>
      </c>
      <c r="N6" s="45" t="s">
        <v>59</v>
      </c>
      <c r="O6" s="53"/>
      <c r="P6" s="45" t="s">
        <v>60</v>
      </c>
      <c r="Q6" s="45" t="s">
        <v>61</v>
      </c>
      <c r="R6" s="45" t="s">
        <v>53</v>
      </c>
      <c r="S6" s="45" t="s">
        <v>54</v>
      </c>
      <c r="T6" s="45" t="s">
        <v>55</v>
      </c>
      <c r="U6" s="45" t="s">
        <v>59</v>
      </c>
      <c r="V6" s="45" t="s">
        <v>56</v>
      </c>
      <c r="W6" s="45" t="s">
        <v>57</v>
      </c>
      <c r="X6" s="53"/>
      <c r="Y6" s="53"/>
      <c r="Z6" s="45" t="s">
        <v>62</v>
      </c>
      <c r="AA6" s="45" t="s">
        <v>63</v>
      </c>
      <c r="AB6" s="53"/>
      <c r="AC6" s="45" t="s">
        <v>20</v>
      </c>
      <c r="AD6" s="45" t="s">
        <v>21</v>
      </c>
      <c r="AE6" s="53"/>
      <c r="AF6" s="45" t="s">
        <v>64</v>
      </c>
      <c r="AG6" s="45" t="s">
        <v>65</v>
      </c>
      <c r="AH6" s="45" t="s">
        <v>66</v>
      </c>
      <c r="AI6" s="54"/>
      <c r="AJ6" s="45" t="s">
        <v>20</v>
      </c>
      <c r="AK6" s="45" t="s">
        <v>21</v>
      </c>
      <c r="AL6" s="54"/>
      <c r="AM6" s="45" t="s">
        <v>20</v>
      </c>
      <c r="AN6" s="45" t="s">
        <v>21</v>
      </c>
      <c r="AO6" s="54"/>
      <c r="AP6" s="45" t="s">
        <v>20</v>
      </c>
      <c r="AQ6" s="45" t="s">
        <v>21</v>
      </c>
      <c r="AR6" s="53"/>
      <c r="AS6" s="45" t="s">
        <v>67</v>
      </c>
      <c r="AT6" s="45" t="s">
        <v>68</v>
      </c>
      <c r="AU6" s="45" t="s">
        <v>69</v>
      </c>
      <c r="AV6" s="45" t="s">
        <v>70</v>
      </c>
      <c r="AW6" s="45" t="s">
        <v>71</v>
      </c>
      <c r="AX6" s="47"/>
      <c r="AY6" s="45" t="s">
        <v>20</v>
      </c>
      <c r="AZ6" s="45" t="s">
        <v>21</v>
      </c>
      <c r="BA6" s="53"/>
      <c r="BB6" s="45" t="s">
        <v>20</v>
      </c>
      <c r="BC6" s="45" t="s">
        <v>21</v>
      </c>
      <c r="BD6" s="53"/>
      <c r="BE6" s="45" t="s">
        <v>20</v>
      </c>
      <c r="BF6" s="45" t="s">
        <v>21</v>
      </c>
      <c r="BG6" s="53"/>
      <c r="BH6" s="45" t="s">
        <v>20</v>
      </c>
      <c r="BI6" s="45" t="s">
        <v>21</v>
      </c>
      <c r="BJ6" s="53"/>
      <c r="BK6" s="45" t="s">
        <v>20</v>
      </c>
      <c r="BL6" s="45" t="s">
        <v>21</v>
      </c>
      <c r="BM6" s="53"/>
      <c r="BN6" s="45" t="s">
        <v>72</v>
      </c>
      <c r="BO6" s="45" t="s">
        <v>73</v>
      </c>
      <c r="BP6" s="53"/>
      <c r="BQ6" s="47"/>
      <c r="BR6" s="45" t="s">
        <v>20</v>
      </c>
      <c r="BS6" s="45" t="s">
        <v>21</v>
      </c>
      <c r="BT6" s="53"/>
      <c r="BU6" s="53"/>
      <c r="BV6" s="53"/>
      <c r="BW6" s="45" t="s">
        <v>20</v>
      </c>
      <c r="BX6" s="45" t="s">
        <v>21</v>
      </c>
      <c r="BY6" s="53"/>
      <c r="BZ6" s="45" t="s">
        <v>20</v>
      </c>
      <c r="CA6" s="45" t="s">
        <v>21</v>
      </c>
      <c r="CB6" s="53"/>
      <c r="CC6" s="45" t="s">
        <v>20</v>
      </c>
      <c r="CD6" s="45" t="s">
        <v>21</v>
      </c>
      <c r="CE6" s="53"/>
      <c r="CF6" s="45" t="s">
        <v>20</v>
      </c>
      <c r="CG6" s="45" t="s">
        <v>21</v>
      </c>
      <c r="CH6" s="53"/>
      <c r="CI6" s="45" t="s">
        <v>20</v>
      </c>
      <c r="CJ6" s="45" t="s">
        <v>21</v>
      </c>
      <c r="CK6" s="53"/>
      <c r="CL6" s="45" t="s">
        <v>20</v>
      </c>
      <c r="CM6" s="45" t="s">
        <v>21</v>
      </c>
      <c r="CN6" s="54"/>
      <c r="CO6" s="45" t="s">
        <v>20</v>
      </c>
      <c r="CP6" s="45" t="s">
        <v>21</v>
      </c>
      <c r="CQ6" s="44" t="s">
        <v>164</v>
      </c>
      <c r="CR6" s="54"/>
      <c r="CS6" s="45" t="s">
        <v>20</v>
      </c>
      <c r="CT6" s="45" t="s">
        <v>21</v>
      </c>
      <c r="CU6" s="53"/>
      <c r="CV6" s="45" t="s">
        <v>20</v>
      </c>
      <c r="CW6" s="45" t="s">
        <v>21</v>
      </c>
      <c r="CX6" s="53"/>
      <c r="CY6" s="45" t="s">
        <v>20</v>
      </c>
      <c r="CZ6" s="45" t="s">
        <v>21</v>
      </c>
      <c r="DA6" s="53"/>
      <c r="DB6" s="45" t="s">
        <v>20</v>
      </c>
      <c r="DC6" s="45" t="s">
        <v>21</v>
      </c>
      <c r="DD6" s="53"/>
      <c r="DE6" s="45" t="s">
        <v>20</v>
      </c>
      <c r="DF6" s="45" t="s">
        <v>21</v>
      </c>
      <c r="DG6" s="58"/>
      <c r="DH6" s="55"/>
      <c r="DI6" s="8" t="s">
        <v>165</v>
      </c>
      <c r="DJ6" s="61"/>
      <c r="DK6" s="67"/>
      <c r="DL6" s="67"/>
    </row>
    <row r="7" spans="1:116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</row>
    <row r="8" spans="1:116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</row>
    <row r="9" spans="1:116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</row>
    <row r="10" spans="1:116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</row>
    <row r="11" spans="1:116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</row>
    <row r="12" spans="1:116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</row>
    <row r="13" spans="1:116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</row>
    <row r="14" spans="1:116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</row>
    <row r="15" spans="1:116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</row>
    <row r="16" spans="1:116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</row>
    <row r="17" spans="1:116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</row>
    <row r="18" spans="1:116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</row>
    <row r="19" spans="1:116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</row>
    <row r="20" spans="1:116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</row>
    <row r="21" spans="1:116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</row>
    <row r="22" spans="1:116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</row>
    <row r="23" spans="1:116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f>1294-388</f>
        <v>906</v>
      </c>
      <c r="CP23" s="14">
        <v>388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20231</v>
      </c>
      <c r="DI23" s="17">
        <v>3385</v>
      </c>
      <c r="DJ23" s="17">
        <f t="shared" si="32"/>
        <v>5902</v>
      </c>
      <c r="DK23" s="18">
        <v>1221</v>
      </c>
      <c r="DL23" s="18">
        <v>832</v>
      </c>
    </row>
    <row r="24" spans="1:116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</row>
    <row r="25" spans="1:116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</row>
    <row r="26" spans="1:116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</row>
    <row r="27" spans="1:116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</row>
    <row r="28" spans="1:116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</row>
    <row r="29" spans="1:116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</row>
    <row r="30" spans="1:116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</row>
    <row r="31" spans="1:116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</row>
    <row r="32" spans="1:116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</row>
    <row r="33" spans="1:116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</row>
    <row r="34" spans="1:116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</row>
    <row r="35" spans="1:116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</row>
    <row r="36" spans="1:116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</row>
    <row r="37" spans="1:116" ht="15.75" x14ac:dyDescent="0.2">
      <c r="A37" s="19" t="s">
        <v>104</v>
      </c>
      <c r="B37" s="13">
        <f t="shared" si="0"/>
        <v>16942</v>
      </c>
      <c r="C37" s="14">
        <v>0</v>
      </c>
      <c r="D37" s="14">
        <f>13958-1096</f>
        <v>12862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3989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1202</v>
      </c>
      <c r="BK37" s="14">
        <f>106+1096</f>
        <v>1202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</row>
    <row r="38" spans="1:116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</row>
    <row r="39" spans="1:116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</row>
    <row r="40" spans="1:116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</row>
    <row r="41" spans="1:116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</row>
    <row r="42" spans="1:116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</row>
    <row r="43" spans="1:116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</row>
    <row r="44" spans="1:116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</row>
    <row r="45" spans="1:116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</row>
    <row r="46" spans="1:116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</row>
    <row r="47" spans="1:116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4146</v>
      </c>
      <c r="AS47" s="14">
        <f>2163-73</f>
        <v>2090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874</v>
      </c>
      <c r="BE47" s="14">
        <v>874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2251</v>
      </c>
      <c r="CF47" s="14">
        <v>2141</v>
      </c>
      <c r="CG47" s="14">
        <f>911-801</f>
        <v>110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23800</v>
      </c>
      <c r="DI47" s="17">
        <v>1687</v>
      </c>
      <c r="DJ47" s="17">
        <f t="shared" si="32"/>
        <v>6928</v>
      </c>
      <c r="DK47" s="18">
        <v>569</v>
      </c>
      <c r="DL47" s="18">
        <v>388</v>
      </c>
    </row>
    <row r="48" spans="1:116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</row>
    <row r="49" spans="1:116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</row>
    <row r="50" spans="1:116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</row>
    <row r="51" spans="1:116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</row>
    <row r="52" spans="1:116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</row>
    <row r="53" spans="1:116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0</v>
      </c>
      <c r="DB53" s="14">
        <f>2026-2026</f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</row>
    <row r="54" spans="1:116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</row>
    <row r="55" spans="1:116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</row>
    <row r="56" spans="1:116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</row>
    <row r="57" spans="1:116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</row>
    <row r="58" spans="1:116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</row>
    <row r="59" spans="1:116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</row>
    <row r="60" spans="1:116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</row>
    <row r="61" spans="1:116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</row>
    <row r="62" spans="1:116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</row>
    <row r="63" spans="1:116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</row>
    <row r="64" spans="1:116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</row>
    <row r="65" spans="1:116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14</v>
      </c>
      <c r="K65" s="14">
        <v>1255</v>
      </c>
      <c r="L65" s="14">
        <f>14-14</f>
        <v>0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</row>
    <row r="66" spans="1:116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</row>
    <row r="67" spans="1:116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</row>
    <row r="68" spans="1:116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</row>
    <row r="69" spans="1:116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</row>
    <row r="70" spans="1:116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</row>
    <row r="71" spans="1:116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</row>
    <row r="72" spans="1:116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</row>
    <row r="73" spans="1:116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</row>
    <row r="74" spans="1:116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</row>
    <row r="75" spans="1:116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</row>
    <row r="76" spans="1:116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</row>
    <row r="77" spans="1:116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</row>
    <row r="78" spans="1:116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</row>
    <row r="79" spans="1:116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</row>
    <row r="80" spans="1:116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f>7000-62</f>
        <v>6938</v>
      </c>
      <c r="DL80" s="18">
        <f>2029-810</f>
        <v>1219</v>
      </c>
    </row>
    <row r="81" spans="1:116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</row>
    <row r="82" spans="1:116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</row>
    <row r="83" spans="1:116" ht="15.75" x14ac:dyDescent="0.2">
      <c r="A83" s="19" t="s">
        <v>148</v>
      </c>
      <c r="B83" s="13">
        <f t="shared" si="34"/>
        <v>13432</v>
      </c>
      <c r="C83" s="15">
        <v>0</v>
      </c>
      <c r="D83" s="15">
        <f>16987-4000</f>
        <v>12987</v>
      </c>
      <c r="E83" s="15">
        <f>1782 -1337</f>
        <v>445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5723</v>
      </c>
      <c r="CV83" s="13">
        <f t="shared" si="61"/>
        <v>5723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5723</v>
      </c>
      <c r="DE83" s="14">
        <f>386+5337</f>
        <v>5723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</row>
    <row r="84" spans="1:116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</row>
    <row r="85" spans="1:116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</row>
    <row r="86" spans="1:116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</row>
    <row r="87" spans="1:116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</row>
    <row r="88" spans="1:116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</row>
    <row r="89" spans="1:116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</row>
    <row r="90" spans="1:116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</row>
    <row r="91" spans="1:116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</row>
    <row r="92" spans="1:116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</row>
    <row r="93" spans="1:116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</row>
    <row r="94" spans="1:116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</row>
    <row r="95" spans="1:116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</row>
    <row r="96" spans="1:116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</row>
    <row r="97" spans="1:116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</row>
    <row r="98" spans="1:116" s="69" customFormat="1" ht="31.5" x14ac:dyDescent="0.2">
      <c r="A98" s="31" t="s">
        <v>158</v>
      </c>
      <c r="B98" s="68">
        <f>C98+D98+E98+F98+G98+H98+I98+J98+K98+L98+M98+N98</f>
        <v>979137</v>
      </c>
      <c r="C98" s="68">
        <f t="shared" ref="C98:AH98" si="68">SUM(C7:C97)</f>
        <v>65058</v>
      </c>
      <c r="D98" s="68">
        <f t="shared" si="68"/>
        <v>764670</v>
      </c>
      <c r="E98" s="68">
        <f t="shared" si="68"/>
        <v>6803</v>
      </c>
      <c r="F98" s="68">
        <f t="shared" si="68"/>
        <v>3235</v>
      </c>
      <c r="G98" s="68">
        <f t="shared" si="68"/>
        <v>0</v>
      </c>
      <c r="H98" s="68">
        <f t="shared" si="68"/>
        <v>13241</v>
      </c>
      <c r="I98" s="68">
        <f t="shared" si="68"/>
        <v>20771</v>
      </c>
      <c r="J98" s="68">
        <f t="shared" si="68"/>
        <v>21886</v>
      </c>
      <c r="K98" s="68">
        <f t="shared" si="68"/>
        <v>1762</v>
      </c>
      <c r="L98" s="68">
        <f t="shared" si="68"/>
        <v>78830</v>
      </c>
      <c r="M98" s="68">
        <f t="shared" si="68"/>
        <v>2881</v>
      </c>
      <c r="N98" s="68">
        <f t="shared" si="68"/>
        <v>0</v>
      </c>
      <c r="O98" s="68">
        <f t="shared" si="68"/>
        <v>618375</v>
      </c>
      <c r="P98" s="68">
        <f t="shared" si="68"/>
        <v>21954</v>
      </c>
      <c r="Q98" s="68">
        <f t="shared" si="68"/>
        <v>573882</v>
      </c>
      <c r="R98" s="68">
        <f t="shared" si="68"/>
        <v>2134</v>
      </c>
      <c r="S98" s="68">
        <f t="shared" si="68"/>
        <v>9189</v>
      </c>
      <c r="T98" s="68">
        <f t="shared" si="68"/>
        <v>4150</v>
      </c>
      <c r="U98" s="68">
        <f t="shared" si="68"/>
        <v>0</v>
      </c>
      <c r="V98" s="68">
        <f t="shared" si="68"/>
        <v>0</v>
      </c>
      <c r="W98" s="68">
        <f t="shared" si="68"/>
        <v>7066</v>
      </c>
      <c r="X98" s="68">
        <f t="shared" si="68"/>
        <v>60380</v>
      </c>
      <c r="Y98" s="68">
        <f t="shared" si="68"/>
        <v>44925</v>
      </c>
      <c r="Z98" s="68">
        <f t="shared" si="68"/>
        <v>37765</v>
      </c>
      <c r="AA98" s="68">
        <f t="shared" si="68"/>
        <v>7160</v>
      </c>
      <c r="AB98" s="68">
        <f t="shared" si="68"/>
        <v>15455</v>
      </c>
      <c r="AC98" s="68">
        <f t="shared" si="68"/>
        <v>15244</v>
      </c>
      <c r="AD98" s="68">
        <f t="shared" si="68"/>
        <v>211</v>
      </c>
      <c r="AE98" s="68">
        <f t="shared" si="68"/>
        <v>75467</v>
      </c>
      <c r="AF98" s="68">
        <f t="shared" si="68"/>
        <v>67766</v>
      </c>
      <c r="AG98" s="68">
        <f t="shared" si="68"/>
        <v>7701</v>
      </c>
      <c r="AH98" s="68">
        <f t="shared" si="68"/>
        <v>0</v>
      </c>
      <c r="AI98" s="68">
        <f t="shared" ref="AI98:CT98" si="69">SUM(AI7:AI97)</f>
        <v>2259</v>
      </c>
      <c r="AJ98" s="68">
        <f t="shared" si="69"/>
        <v>258</v>
      </c>
      <c r="AK98" s="68">
        <f t="shared" si="69"/>
        <v>2001</v>
      </c>
      <c r="AL98" s="68">
        <f t="shared" si="69"/>
        <v>98037</v>
      </c>
      <c r="AM98" s="68">
        <f t="shared" si="69"/>
        <v>82984</v>
      </c>
      <c r="AN98" s="68">
        <f t="shared" si="69"/>
        <v>15053</v>
      </c>
      <c r="AO98" s="68">
        <f t="shared" si="69"/>
        <v>21189</v>
      </c>
      <c r="AP98" s="68">
        <f t="shared" si="69"/>
        <v>18975</v>
      </c>
      <c r="AQ98" s="68">
        <f t="shared" si="69"/>
        <v>2214</v>
      </c>
      <c r="AR98" s="68">
        <f t="shared" si="69"/>
        <v>247893</v>
      </c>
      <c r="AS98" s="68">
        <f t="shared" si="69"/>
        <v>114752</v>
      </c>
      <c r="AT98" s="68">
        <f t="shared" si="69"/>
        <v>13323</v>
      </c>
      <c r="AU98" s="68">
        <f t="shared" si="69"/>
        <v>0</v>
      </c>
      <c r="AV98" s="68">
        <f t="shared" si="69"/>
        <v>1354</v>
      </c>
      <c r="AW98" s="68">
        <f t="shared" si="69"/>
        <v>23</v>
      </c>
      <c r="AX98" s="68">
        <f t="shared" si="69"/>
        <v>9824</v>
      </c>
      <c r="AY98" s="68">
        <f t="shared" si="69"/>
        <v>9824</v>
      </c>
      <c r="AZ98" s="68">
        <f t="shared" si="69"/>
        <v>0</v>
      </c>
      <c r="BA98" s="68">
        <f t="shared" si="69"/>
        <v>1539</v>
      </c>
      <c r="BB98" s="68">
        <f t="shared" si="69"/>
        <v>1539</v>
      </c>
      <c r="BC98" s="68">
        <f t="shared" si="69"/>
        <v>0</v>
      </c>
      <c r="BD98" s="68">
        <f t="shared" si="69"/>
        <v>60950</v>
      </c>
      <c r="BE98" s="68">
        <f t="shared" si="69"/>
        <v>50137</v>
      </c>
      <c r="BF98" s="68">
        <f t="shared" si="69"/>
        <v>10813</v>
      </c>
      <c r="BG98" s="68">
        <f t="shared" si="69"/>
        <v>3746</v>
      </c>
      <c r="BH98" s="68">
        <f t="shared" si="69"/>
        <v>3746</v>
      </c>
      <c r="BI98" s="68">
        <f t="shared" si="69"/>
        <v>0</v>
      </c>
      <c r="BJ98" s="68">
        <f t="shared" si="69"/>
        <v>42382</v>
      </c>
      <c r="BK98" s="68">
        <f t="shared" si="69"/>
        <v>42349</v>
      </c>
      <c r="BL98" s="68">
        <f t="shared" si="69"/>
        <v>33</v>
      </c>
      <c r="BM98" s="68">
        <f t="shared" si="69"/>
        <v>43930</v>
      </c>
      <c r="BN98" s="68">
        <f t="shared" si="69"/>
        <v>42013</v>
      </c>
      <c r="BO98" s="68">
        <f t="shared" si="69"/>
        <v>1917</v>
      </c>
      <c r="BP98" s="68">
        <f t="shared" si="69"/>
        <v>184991</v>
      </c>
      <c r="BQ98" s="68">
        <f t="shared" si="69"/>
        <v>37608</v>
      </c>
      <c r="BR98" s="68">
        <f t="shared" si="69"/>
        <v>26236</v>
      </c>
      <c r="BS98" s="68">
        <f t="shared" si="69"/>
        <v>11372</v>
      </c>
      <c r="BT98" s="68">
        <f t="shared" si="69"/>
        <v>14956</v>
      </c>
      <c r="BU98" s="68">
        <f t="shared" si="69"/>
        <v>47932</v>
      </c>
      <c r="BV98" s="68">
        <f t="shared" si="69"/>
        <v>7624</v>
      </c>
      <c r="BW98" s="68">
        <f t="shared" si="69"/>
        <v>7282</v>
      </c>
      <c r="BX98" s="68">
        <f t="shared" si="69"/>
        <v>342</v>
      </c>
      <c r="BY98" s="68">
        <f t="shared" si="69"/>
        <v>0</v>
      </c>
      <c r="BZ98" s="68">
        <f t="shared" si="69"/>
        <v>0</v>
      </c>
      <c r="CA98" s="68">
        <f t="shared" si="69"/>
        <v>0</v>
      </c>
      <c r="CB98" s="68">
        <f t="shared" si="69"/>
        <v>76871</v>
      </c>
      <c r="CC98" s="68">
        <f t="shared" si="69"/>
        <v>60932</v>
      </c>
      <c r="CD98" s="68">
        <f t="shared" si="69"/>
        <v>15939</v>
      </c>
      <c r="CE98" s="68">
        <f t="shared" si="69"/>
        <v>210239</v>
      </c>
      <c r="CF98" s="68">
        <f t="shared" si="69"/>
        <v>196780</v>
      </c>
      <c r="CG98" s="68">
        <f t="shared" si="69"/>
        <v>13459</v>
      </c>
      <c r="CH98" s="68">
        <f t="shared" si="69"/>
        <v>99561</v>
      </c>
      <c r="CI98" s="68">
        <f t="shared" si="69"/>
        <v>71284</v>
      </c>
      <c r="CJ98" s="68">
        <f t="shared" si="69"/>
        <v>28277</v>
      </c>
      <c r="CK98" s="68">
        <f t="shared" si="69"/>
        <v>0</v>
      </c>
      <c r="CL98" s="68">
        <f t="shared" si="69"/>
        <v>0</v>
      </c>
      <c r="CM98" s="68">
        <f t="shared" si="69"/>
        <v>0</v>
      </c>
      <c r="CN98" s="68">
        <f t="shared" si="69"/>
        <v>92479</v>
      </c>
      <c r="CO98" s="68">
        <f t="shared" si="69"/>
        <v>66952</v>
      </c>
      <c r="CP98" s="68">
        <f t="shared" si="69"/>
        <v>25527</v>
      </c>
      <c r="CQ98" s="68">
        <f t="shared" si="69"/>
        <v>1800</v>
      </c>
      <c r="CR98" s="68">
        <f t="shared" si="69"/>
        <v>94846</v>
      </c>
      <c r="CS98" s="68">
        <f t="shared" si="69"/>
        <v>66580</v>
      </c>
      <c r="CT98" s="68">
        <f t="shared" si="69"/>
        <v>28266</v>
      </c>
      <c r="CU98" s="68">
        <f t="shared" ref="CU98:DF98" si="70">SUM(CU7:CU97)</f>
        <v>147511</v>
      </c>
      <c r="CV98" s="68">
        <f t="shared" si="70"/>
        <v>106477</v>
      </c>
      <c r="CW98" s="68">
        <f t="shared" si="70"/>
        <v>41034</v>
      </c>
      <c r="CX98" s="68">
        <f t="shared" si="70"/>
        <v>10618</v>
      </c>
      <c r="CY98" s="68">
        <f t="shared" si="70"/>
        <v>9608</v>
      </c>
      <c r="CZ98" s="68">
        <f t="shared" si="70"/>
        <v>1010</v>
      </c>
      <c r="DA98" s="68">
        <f t="shared" si="70"/>
        <v>70370</v>
      </c>
      <c r="DB98" s="68">
        <f t="shared" si="70"/>
        <v>56189</v>
      </c>
      <c r="DC98" s="68">
        <f t="shared" si="70"/>
        <v>14181</v>
      </c>
      <c r="DD98" s="68">
        <f t="shared" si="70"/>
        <v>66523</v>
      </c>
      <c r="DE98" s="68">
        <f t="shared" si="70"/>
        <v>40680</v>
      </c>
      <c r="DF98" s="68">
        <f t="shared" si="70"/>
        <v>25843</v>
      </c>
      <c r="DG98" s="68">
        <f t="shared" si="67"/>
        <v>2976294</v>
      </c>
      <c r="DH98" s="68">
        <f t="shared" si="65"/>
        <v>2118321</v>
      </c>
      <c r="DI98" s="68">
        <f>SUM(DI7:DI97)</f>
        <v>287049</v>
      </c>
      <c r="DJ98" s="68">
        <f t="shared" si="66"/>
        <v>857973</v>
      </c>
      <c r="DK98" s="68">
        <f>SUM(DK7:DK97)</f>
        <v>180085</v>
      </c>
      <c r="DL98" s="68">
        <f>SUM(DL7:DL97)</f>
        <v>67426</v>
      </c>
    </row>
  </sheetData>
  <autoFilter ref="A6:DL98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C5:CD5"/>
    <mergeCell ref="CE5:CE6"/>
    <mergeCell ref="CF5:CG5"/>
    <mergeCell ref="CH5:CH6"/>
    <mergeCell ref="CI5:CJ5"/>
    <mergeCell ref="CK5:CK6"/>
    <mergeCell ref="BU5:BU6"/>
    <mergeCell ref="BV5:BV6"/>
    <mergeCell ref="BW5:BX5"/>
    <mergeCell ref="BY5:BY6"/>
    <mergeCell ref="BZ5:CA5"/>
    <mergeCell ref="CB5:CB6"/>
    <mergeCell ref="BK5:BL5"/>
    <mergeCell ref="BM5:BM6"/>
    <mergeCell ref="BN5:BO5"/>
    <mergeCell ref="BQ5:BQ6"/>
    <mergeCell ref="BR5:BS5"/>
    <mergeCell ref="BT5:BT6"/>
    <mergeCell ref="BB5:BC5"/>
    <mergeCell ref="BD5:BD6"/>
    <mergeCell ref="BE5:BF5"/>
    <mergeCell ref="BG5:BG6"/>
    <mergeCell ref="BH5:BI5"/>
    <mergeCell ref="BJ5:BJ6"/>
    <mergeCell ref="AP5:AQ5"/>
    <mergeCell ref="AR5:AR6"/>
    <mergeCell ref="AS5:AW5"/>
    <mergeCell ref="AX5:AX6"/>
    <mergeCell ref="AY5:AZ5"/>
    <mergeCell ref="BA5:BA6"/>
    <mergeCell ref="Z5:AA5"/>
    <mergeCell ref="AB5:AB6"/>
    <mergeCell ref="AC5:AD5"/>
    <mergeCell ref="AE5:AE6"/>
    <mergeCell ref="AF5:AH5"/>
    <mergeCell ref="AI5:AI6"/>
    <mergeCell ref="B5:B6"/>
    <mergeCell ref="C5:N5"/>
    <mergeCell ref="O5:O6"/>
    <mergeCell ref="P5:W5"/>
    <mergeCell ref="X5:X6"/>
    <mergeCell ref="Y5:Y6"/>
    <mergeCell ref="CR4:CT4"/>
    <mergeCell ref="CU4:DF4"/>
    <mergeCell ref="DH4:DH6"/>
    <mergeCell ref="DJ4:DJ6"/>
    <mergeCell ref="DK4:DK6"/>
    <mergeCell ref="DL4:DL6"/>
    <mergeCell ref="CV5:CW5"/>
    <mergeCell ref="CX5:CX6"/>
    <mergeCell ref="CY5:CZ5"/>
    <mergeCell ref="DA5:DA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F3:BX3"/>
    <mergeCell ref="BY3:CP3"/>
    <mergeCell ref="CR3:DF3"/>
    <mergeCell ref="DG3:DG6"/>
    <mergeCell ref="DH3:DJ3"/>
    <mergeCell ref="DK3:DL3"/>
    <mergeCell ref="BQ4:CD4"/>
    <mergeCell ref="CE4:CG4"/>
    <mergeCell ref="CH4:CM4"/>
    <mergeCell ref="CN4:CP4"/>
    <mergeCell ref="B1:N1"/>
    <mergeCell ref="B2:N2"/>
    <mergeCell ref="A3:A6"/>
    <mergeCell ref="B3:Q3"/>
    <mergeCell ref="T3:AL3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протокол от 29.12.2025 № 17 </vt:lpstr>
      <vt:lpstr>протокол от 15.01.2026 № 1</vt:lpstr>
      <vt:lpstr>протокол от 27.02.2026 №3</vt:lpstr>
      <vt:lpstr>протокол от 30.03.2026 №4</vt:lpstr>
      <vt:lpstr>протокол от 28.04.2026 №5</vt:lpstr>
      <vt:lpstr>протокол от 29.05.2026 №6</vt:lpstr>
      <vt:lpstr>'протокол от 15.01.2026 № 1'!Заголовки_для_печати</vt:lpstr>
      <vt:lpstr>'протокол от 27.02.2026 №3'!Заголовки_для_печати</vt:lpstr>
      <vt:lpstr>'протокол от 28.04.2026 №5'!Заголовки_для_печати</vt:lpstr>
      <vt:lpstr>'протокол от 29.05.2026 №6'!Заголовки_для_печати</vt:lpstr>
      <vt:lpstr>'протокол от 29.12.2025 № 17 '!Заголовки_для_печати</vt:lpstr>
      <vt:lpstr>'протокол от 30.03.2026 №4'!Заголовки_для_печати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2025-12-04T13:10:10Z</cp:lastPrinted>
  <dcterms:created xsi:type="dcterms:W3CDTF">2024-12-02T12:09:35Z</dcterms:created>
  <dcterms:modified xsi:type="dcterms:W3CDTF">2026-06-02T05:58:40Z</dcterms:modified>
</cp:coreProperties>
</file>